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3EE3F876-6AC7-42C7-BCA6-B82C023E96E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definedNames>
    <definedName name="_xlnm.Print_Area" localSheetId="0">'2023'!$A$1:$F$43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2" l="1"/>
  <c r="C18" i="2"/>
  <c r="C30" i="2"/>
  <c r="E30" i="2" s="1"/>
  <c r="C16" i="2"/>
  <c r="E21" i="2"/>
  <c r="E18" i="2"/>
  <c r="E34" i="2"/>
  <c r="C36" i="2"/>
  <c r="E36" i="2" s="1"/>
  <c r="E41" i="2"/>
  <c r="E40" i="2"/>
  <c r="C38" i="2"/>
  <c r="E38" i="2" s="1"/>
  <c r="E39" i="2"/>
  <c r="E37" i="2"/>
  <c r="E35" i="2"/>
  <c r="E12" i="2"/>
  <c r="E13" i="2"/>
  <c r="E14" i="2"/>
  <c r="E15" i="2"/>
  <c r="E17" i="2"/>
  <c r="E19" i="2"/>
  <c r="E20" i="2"/>
  <c r="E24" i="2"/>
  <c r="E25" i="2"/>
  <c r="E27" i="2"/>
  <c r="E28" i="2"/>
  <c r="D26" i="2"/>
  <c r="D23" i="2"/>
  <c r="D11" i="2"/>
  <c r="D10" i="2" s="1"/>
  <c r="D22" i="2" l="1"/>
  <c r="C43" i="2"/>
  <c r="C11" i="2"/>
  <c r="E11" i="2" s="1"/>
  <c r="E16" i="2"/>
  <c r="E43" i="2"/>
  <c r="C23" i="2"/>
  <c r="C22" i="2" s="1"/>
  <c r="C26" i="2"/>
  <c r="E26" i="2" s="1"/>
  <c r="E23" i="2" l="1"/>
  <c r="E22" i="2"/>
  <c r="D32" i="2"/>
  <c r="C10" i="2"/>
  <c r="C32" i="2" s="1"/>
  <c r="E32" i="2" l="1"/>
  <c r="E10" i="2"/>
</calcChain>
</file>

<file path=xl/sharedStrings.xml><?xml version="1.0" encoding="utf-8"?>
<sst xmlns="http://schemas.openxmlformats.org/spreadsheetml/2006/main" count="58" uniqueCount="52">
  <si>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</si>
  <si>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</si>
  <si>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</si>
  <si>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</si>
  <si>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</si>
  <si>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</si>
  <si>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</si>
  <si>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</si>
  <si>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</si>
  <si>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</si>
  <si>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</si>
  <si>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</si>
  <si>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</si>
  <si>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</si>
  <si>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</si>
  <si>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</si>
  <si>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</si>
  <si>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</si>
  <si>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</si>
  <si>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</si>
  <si>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</si>
  <si>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</si>
  <si>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</si>
  <si>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</si>
  <si>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</si>
  <si>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</si>
  <si>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</si>
  <si>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</si>
  <si>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</si>
  <si>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</si>
  <si>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</si>
  <si>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</si>
  <si>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</si>
  <si>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</si>
  <si>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</si>
  <si>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</si>
  <si>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</si>
  <si>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</si>
  <si>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</si>
  <si>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</si>
  <si>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</si>
  <si>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</si>
  <si>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</si>
  <si>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</si>
  <si>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</si>
  <si>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</si>
  <si>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</si>
  <si>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</si>
  <si>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</si>
  <si>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</si>
  <si>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1 квартал 2023 года</t>
  </si>
  <si>
    <t>от 26 мая 2023 года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</si>
</sst>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0" xfId="0" applyNumberFormat="1" applyFont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/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/>
    <xf numFmtId="2" fontId="2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/>
    <xf numFmtId="4" fontId="1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4.28515625" customWidth="1"/>
    <col min="5" max="5" width="10.85546875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51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1" t="s">
        <v>50</v>
      </c>
      <c r="C6" s="41"/>
      <c r="D6" s="41"/>
      <c r="E6" s="41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2" t="s">
        <v>27</v>
      </c>
      <c r="D8" s="42"/>
      <c r="E8" s="42"/>
    </row>
    <row r="9" spans="1:6" ht="45" x14ac:dyDescent="0.25">
      <c r="A9" s="3" t="s">
        <v>0</v>
      </c>
      <c r="B9" s="4" t="s">
        <v>1</v>
      </c>
      <c r="C9" s="12" t="s">
        <v>38</v>
      </c>
      <c r="D9" s="13" t="s">
        <v>39</v>
      </c>
      <c r="E9" s="11" t="s">
        <v>40</v>
      </c>
    </row>
    <row r="10" spans="1:6" ht="31.5" x14ac:dyDescent="0.25">
      <c r="A10" s="26">
        <v>1</v>
      </c>
      <c r="B10" s="24" t="s">
        <v>8</v>
      </c>
      <c r="C10" s="18">
        <f>C11</f>
        <v>74777925.689999998</v>
      </c>
      <c r="D10" s="18">
        <f>D11</f>
        <v>11283646.33</v>
      </c>
      <c r="E10" s="27">
        <f>D10/C10*100</f>
        <v>15.089541767683661</v>
      </c>
      <c r="F10" s="28"/>
    </row>
    <row r="11" spans="1:6" ht="47.25" x14ac:dyDescent="0.25">
      <c r="A11" s="29" t="s">
        <v>13</v>
      </c>
      <c r="B11" s="5" t="s">
        <v>9</v>
      </c>
      <c r="C11" s="19">
        <f>C12+C14+C15+C16+C17+C18+C19+C20+C21</f>
        <v>74777925.689999998</v>
      </c>
      <c r="D11" s="19">
        <f>D12+D14+D15+D16+D17+D18+D19+D20</f>
        <v>11283646.33</v>
      </c>
      <c r="E11" s="27">
        <f t="shared" ref="E11:E32" si="0">D11/C11*100</f>
        <v>15.089541767683661</v>
      </c>
      <c r="F11" s="28"/>
    </row>
    <row r="12" spans="1:6" ht="31.5" x14ac:dyDescent="0.25">
      <c r="A12" s="30" t="s">
        <v>14</v>
      </c>
      <c r="B12" s="6" t="s">
        <v>10</v>
      </c>
      <c r="C12" s="23">
        <v>37748910.689999998</v>
      </c>
      <c r="D12" s="27">
        <v>8379285.9900000002</v>
      </c>
      <c r="E12" s="27">
        <f t="shared" si="0"/>
        <v>22.197424606002585</v>
      </c>
      <c r="F12" s="28"/>
    </row>
    <row r="13" spans="1:6" ht="78.75" hidden="1" x14ac:dyDescent="0.25">
      <c r="A13" s="31">
        <v>2</v>
      </c>
      <c r="B13" s="6" t="s">
        <v>3</v>
      </c>
      <c r="C13" s="23"/>
      <c r="D13" s="27"/>
      <c r="E13" s="27" t="e">
        <f t="shared" si="0"/>
        <v>#DIV/0!</v>
      </c>
      <c r="F13" s="28"/>
    </row>
    <row r="14" spans="1:6" ht="31.5" x14ac:dyDescent="0.25">
      <c r="A14" s="32" t="s">
        <v>15</v>
      </c>
      <c r="B14" s="6" t="s">
        <v>4</v>
      </c>
      <c r="C14" s="23">
        <v>256077</v>
      </c>
      <c r="D14" s="27"/>
      <c r="E14" s="27">
        <f t="shared" si="0"/>
        <v>0</v>
      </c>
      <c r="F14" s="28"/>
    </row>
    <row r="15" spans="1:6" ht="15.75" x14ac:dyDescent="0.25">
      <c r="A15" s="32" t="s">
        <v>16</v>
      </c>
      <c r="B15" s="6" t="s">
        <v>11</v>
      </c>
      <c r="C15" s="23">
        <v>6400000</v>
      </c>
      <c r="D15" s="27">
        <v>1670682.34</v>
      </c>
      <c r="E15" s="27">
        <f t="shared" si="0"/>
        <v>26.104411562500001</v>
      </c>
      <c r="F15" s="28"/>
    </row>
    <row r="16" spans="1:6" ht="46.5" customHeight="1" x14ac:dyDescent="0.25">
      <c r="A16" s="32" t="s">
        <v>17</v>
      </c>
      <c r="B16" s="6" t="s">
        <v>5</v>
      </c>
      <c r="C16" s="23">
        <f>10978200+948278</f>
        <v>11926478</v>
      </c>
      <c r="D16" s="27">
        <v>1194978</v>
      </c>
      <c r="E16" s="27">
        <f t="shared" si="0"/>
        <v>10.019538039645903</v>
      </c>
      <c r="F16" s="28"/>
    </row>
    <row r="17" spans="1:6" ht="15.75" hidden="1" x14ac:dyDescent="0.25">
      <c r="A17" s="32" t="s">
        <v>22</v>
      </c>
      <c r="B17" s="6" t="s">
        <v>23</v>
      </c>
      <c r="C17" s="23"/>
      <c r="D17" s="27"/>
      <c r="E17" s="27" t="e">
        <f t="shared" si="0"/>
        <v>#DIV/0!</v>
      </c>
      <c r="F17" s="28"/>
    </row>
    <row r="18" spans="1:6" ht="15.75" x14ac:dyDescent="0.25">
      <c r="A18" s="32" t="s">
        <v>22</v>
      </c>
      <c r="B18" s="6" t="s">
        <v>24</v>
      </c>
      <c r="C18" s="23">
        <f>6200000+60000</f>
        <v>6260000</v>
      </c>
      <c r="D18" s="27">
        <v>38700</v>
      </c>
      <c r="E18" s="27">
        <f t="shared" si="0"/>
        <v>0.61821086261980829</v>
      </c>
      <c r="F18" s="28"/>
    </row>
    <row r="19" spans="1:6" ht="15.75" x14ac:dyDescent="0.25">
      <c r="A19" s="32" t="s">
        <v>32</v>
      </c>
      <c r="B19" s="6" t="s">
        <v>23</v>
      </c>
      <c r="C19" s="23">
        <v>9886460</v>
      </c>
      <c r="D19" s="27"/>
      <c r="E19" s="27">
        <f t="shared" si="0"/>
        <v>0</v>
      </c>
      <c r="F19" s="28"/>
    </row>
    <row r="20" spans="1:6" ht="15.75" x14ac:dyDescent="0.25">
      <c r="A20" s="32" t="s">
        <v>37</v>
      </c>
      <c r="B20" s="6" t="s">
        <v>34</v>
      </c>
      <c r="C20" s="23">
        <v>300000</v>
      </c>
      <c r="D20" s="27"/>
      <c r="E20" s="27">
        <f t="shared" si="0"/>
        <v>0</v>
      </c>
      <c r="F20" s="28"/>
    </row>
    <row r="21" spans="1:6" ht="31.5" x14ac:dyDescent="0.25">
      <c r="A21" s="32" t="s">
        <v>46</v>
      </c>
      <c r="B21" s="6" t="s">
        <v>47</v>
      </c>
      <c r="C21" s="23">
        <v>2000000</v>
      </c>
      <c r="D21" s="27"/>
      <c r="E21" s="27">
        <f t="shared" si="0"/>
        <v>0</v>
      </c>
      <c r="F21" s="28"/>
    </row>
    <row r="22" spans="1:6" ht="15.75" x14ac:dyDescent="0.25">
      <c r="A22" s="33">
        <v>2</v>
      </c>
      <c r="B22" s="25" t="s">
        <v>12</v>
      </c>
      <c r="C22" s="20">
        <f>C23</f>
        <v>400000</v>
      </c>
      <c r="D22" s="20">
        <f>D23</f>
        <v>0</v>
      </c>
      <c r="E22" s="27">
        <f t="shared" si="0"/>
        <v>0</v>
      </c>
      <c r="F22" s="28"/>
    </row>
    <row r="23" spans="1:6" ht="47.25" x14ac:dyDescent="0.25">
      <c r="A23" s="32" t="s">
        <v>18</v>
      </c>
      <c r="B23" s="6" t="s">
        <v>21</v>
      </c>
      <c r="C23" s="17">
        <f>C25</f>
        <v>400000</v>
      </c>
      <c r="D23" s="17">
        <f>D25</f>
        <v>0</v>
      </c>
      <c r="E23" s="27">
        <f t="shared" si="0"/>
        <v>0</v>
      </c>
      <c r="F23" s="28"/>
    </row>
    <row r="24" spans="1:6" ht="31.5" hidden="1" x14ac:dyDescent="0.25">
      <c r="A24" s="32" t="s">
        <v>19</v>
      </c>
      <c r="B24" s="6" t="s">
        <v>10</v>
      </c>
      <c r="C24" s="17"/>
      <c r="D24" s="27"/>
      <c r="E24" s="27" t="e">
        <f t="shared" si="0"/>
        <v>#DIV/0!</v>
      </c>
      <c r="F24" s="28"/>
    </row>
    <row r="25" spans="1:6" ht="31.5" x14ac:dyDescent="0.25">
      <c r="A25" s="32" t="s">
        <v>19</v>
      </c>
      <c r="B25" s="6" t="s">
        <v>26</v>
      </c>
      <c r="C25" s="17">
        <v>400000</v>
      </c>
      <c r="D25" s="27"/>
      <c r="E25" s="27">
        <f t="shared" si="0"/>
        <v>0</v>
      </c>
      <c r="F25" s="28"/>
    </row>
    <row r="26" spans="1:6" ht="31.5" x14ac:dyDescent="0.25">
      <c r="A26" s="33">
        <v>3</v>
      </c>
      <c r="B26" s="25" t="s">
        <v>25</v>
      </c>
      <c r="C26" s="20">
        <f>C27+C28+C30</f>
        <v>8113014</v>
      </c>
      <c r="D26" s="20">
        <f>D27+D28+D30</f>
        <v>0</v>
      </c>
      <c r="E26" s="27">
        <f t="shared" si="0"/>
        <v>0</v>
      </c>
      <c r="F26" s="28"/>
    </row>
    <row r="27" spans="1:6" ht="28.5" customHeight="1" x14ac:dyDescent="0.25">
      <c r="A27" s="32" t="s">
        <v>36</v>
      </c>
      <c r="B27" s="6" t="s">
        <v>26</v>
      </c>
      <c r="C27" s="17">
        <v>223431</v>
      </c>
      <c r="D27" s="27"/>
      <c r="E27" s="27">
        <f t="shared" si="0"/>
        <v>0</v>
      </c>
      <c r="F27" s="28"/>
    </row>
    <row r="28" spans="1:6" ht="15.75" hidden="1" x14ac:dyDescent="0.25">
      <c r="A28" s="32" t="s">
        <v>35</v>
      </c>
      <c r="B28" s="6"/>
      <c r="C28" s="17"/>
      <c r="D28" s="27"/>
      <c r="E28" s="27" t="e">
        <f t="shared" si="0"/>
        <v>#DIV/0!</v>
      </c>
      <c r="F28" s="28"/>
    </row>
    <row r="29" spans="1:6" ht="15.75" hidden="1" x14ac:dyDescent="0.25">
      <c r="A29" s="32"/>
      <c r="B29" s="6"/>
      <c r="C29" s="17"/>
      <c r="D29" s="27"/>
      <c r="E29" s="27"/>
      <c r="F29" s="28"/>
    </row>
    <row r="30" spans="1:6" ht="38.25" customHeight="1" x14ac:dyDescent="0.25">
      <c r="A30" s="32" t="s">
        <v>35</v>
      </c>
      <c r="B30" s="6" t="s">
        <v>33</v>
      </c>
      <c r="C30" s="17">
        <f>7823653+65930</f>
        <v>7889583</v>
      </c>
      <c r="D30" s="27"/>
      <c r="E30" s="27">
        <f t="shared" si="0"/>
        <v>0</v>
      </c>
      <c r="F30" s="28"/>
    </row>
    <row r="31" spans="1:6" ht="38.25" customHeight="1" x14ac:dyDescent="0.25">
      <c r="A31" s="33">
        <v>4</v>
      </c>
      <c r="B31" s="25" t="s">
        <v>49</v>
      </c>
      <c r="C31" s="17">
        <v>304400</v>
      </c>
      <c r="D31" s="27"/>
      <c r="E31" s="27"/>
      <c r="F31" s="28"/>
    </row>
    <row r="32" spans="1:6" ht="15.75" x14ac:dyDescent="0.25">
      <c r="A32" s="34"/>
      <c r="B32" s="9" t="s">
        <v>31</v>
      </c>
      <c r="C32" s="37">
        <f>C10+C22+C26+C31</f>
        <v>83595339.689999998</v>
      </c>
      <c r="D32" s="37">
        <f>D10+D22+D26</f>
        <v>11283646.33</v>
      </c>
      <c r="E32" s="27">
        <f t="shared" si="0"/>
        <v>13.497937052284978</v>
      </c>
      <c r="F32" s="28"/>
    </row>
    <row r="33" spans="1:6" ht="15.75" x14ac:dyDescent="0.25">
      <c r="A33" s="38" t="s">
        <v>28</v>
      </c>
      <c r="B33" s="39"/>
      <c r="C33" s="40"/>
      <c r="D33" s="28"/>
      <c r="E33" s="28"/>
      <c r="F33" s="28"/>
    </row>
    <row r="34" spans="1:6" ht="15.75" x14ac:dyDescent="0.25">
      <c r="A34" s="15"/>
      <c r="B34" s="16" t="s">
        <v>45</v>
      </c>
      <c r="C34" s="21">
        <v>12900018.689999999</v>
      </c>
      <c r="D34" s="1">
        <v>12900018.689999999</v>
      </c>
      <c r="E34" s="35">
        <f>D34/C34*100</f>
        <v>100</v>
      </c>
      <c r="F34" s="28"/>
    </row>
    <row r="35" spans="1:6" ht="81" customHeight="1" x14ac:dyDescent="0.25">
      <c r="A35" s="1"/>
      <c r="B35" s="7" t="s">
        <v>2</v>
      </c>
      <c r="C35" s="22">
        <v>40807400</v>
      </c>
      <c r="D35" s="1">
        <v>10971392.029999999</v>
      </c>
      <c r="E35" s="35">
        <f>D35/C35*100</f>
        <v>26.885790395859573</v>
      </c>
      <c r="F35" s="28"/>
    </row>
    <row r="36" spans="1:6" ht="47.25" x14ac:dyDescent="0.25">
      <c r="A36" s="1"/>
      <c r="B36" s="7" t="s">
        <v>29</v>
      </c>
      <c r="C36" s="22">
        <f>10978200+948278</f>
        <v>11926478</v>
      </c>
      <c r="D36" s="36">
        <v>1194978</v>
      </c>
      <c r="E36" s="35">
        <f t="shared" ref="E36:E41" si="1">D36/C36*100</f>
        <v>10.019538039645903</v>
      </c>
      <c r="F36" s="28"/>
    </row>
    <row r="37" spans="1:6" ht="15.75" x14ac:dyDescent="0.25">
      <c r="A37" s="1"/>
      <c r="B37" s="7" t="s">
        <v>48</v>
      </c>
      <c r="C37" s="22">
        <v>9886460</v>
      </c>
      <c r="D37" s="1"/>
      <c r="E37" s="35">
        <f t="shared" si="1"/>
        <v>0</v>
      </c>
      <c r="F37" s="28"/>
    </row>
    <row r="38" spans="1:6" ht="15.75" x14ac:dyDescent="0.25">
      <c r="A38" s="1"/>
      <c r="B38" s="7" t="s">
        <v>42</v>
      </c>
      <c r="C38" s="22">
        <f>C39+C40+C41</f>
        <v>8074983</v>
      </c>
      <c r="D38" s="1"/>
      <c r="E38" s="35">
        <f t="shared" si="1"/>
        <v>0</v>
      </c>
      <c r="F38" s="28"/>
    </row>
    <row r="39" spans="1:6" ht="31.5" x14ac:dyDescent="0.25">
      <c r="A39" s="1"/>
      <c r="B39" s="7" t="s">
        <v>41</v>
      </c>
      <c r="C39" s="22">
        <v>7704653</v>
      </c>
      <c r="D39" s="1"/>
      <c r="E39" s="35">
        <f t="shared" si="1"/>
        <v>0</v>
      </c>
      <c r="F39" s="28"/>
    </row>
    <row r="40" spans="1:6" ht="31.5" x14ac:dyDescent="0.25">
      <c r="A40" s="1"/>
      <c r="B40" s="7" t="s">
        <v>43</v>
      </c>
      <c r="C40" s="22">
        <v>65930</v>
      </c>
      <c r="D40" s="1"/>
      <c r="E40" s="35">
        <f t="shared" si="1"/>
        <v>0</v>
      </c>
      <c r="F40" s="28"/>
    </row>
    <row r="41" spans="1:6" ht="15.75" x14ac:dyDescent="0.25">
      <c r="A41" s="1"/>
      <c r="B41" s="7" t="s">
        <v>44</v>
      </c>
      <c r="C41" s="22">
        <v>304400</v>
      </c>
      <c r="D41" s="1">
        <v>304400</v>
      </c>
      <c r="E41" s="35">
        <f t="shared" si="1"/>
        <v>100</v>
      </c>
      <c r="F41" s="28"/>
    </row>
    <row r="42" spans="1:6" ht="15.75" x14ac:dyDescent="0.25">
      <c r="A42" s="1"/>
      <c r="B42" s="7"/>
      <c r="C42" s="22"/>
      <c r="D42" s="1"/>
      <c r="E42" s="1"/>
      <c r="F42" s="28"/>
    </row>
    <row r="43" spans="1:6" ht="15.75" x14ac:dyDescent="0.25">
      <c r="A43" s="1"/>
      <c r="B43" s="8" t="s">
        <v>30</v>
      </c>
      <c r="C43" s="14">
        <f>C35+C36+C37+C38+C34</f>
        <v>83595339.689999998</v>
      </c>
      <c r="D43" s="14">
        <f>D35+D36+D37+D38+D34+D41</f>
        <v>25370788.719999999</v>
      </c>
      <c r="E43" s="10">
        <f t="shared" ref="E43" si="2">E35+E36+E37+E38</f>
        <v>36.905328435505474</v>
      </c>
      <c r="F43" s="28"/>
    </row>
    <row r="44" spans="1:6" ht="15.75" x14ac:dyDescent="0.25">
      <c r="A44" s="1"/>
      <c r="B44" s="1"/>
      <c r="C44" s="1"/>
    </row>
    <row r="45" spans="1:6" ht="15.75" x14ac:dyDescent="0.25">
      <c r="A45" s="1"/>
      <c r="B45" s="1"/>
      <c r="C45" s="1"/>
    </row>
    <row r="46" spans="1:6" ht="15.75" x14ac:dyDescent="0.25">
      <c r="A46" s="1"/>
      <c r="B46" s="1"/>
      <c r="C46" s="1"/>
    </row>
    <row r="47" spans="1:6" ht="15.75" x14ac:dyDescent="0.25">
      <c r="A47" s="1"/>
      <c r="B47" s="1"/>
      <c r="C47" s="1"/>
    </row>
    <row r="48" spans="1:6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</sheetData>
  <mergeCells count="3">
    <mergeCell ref="A33:C33"/>
    <mergeCell ref="B6:E6"/>
    <mergeCell ref="C8:E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2023-05-25T12:09:56Z</dcterms:modified>
</cp:coreProperties>
</file>