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activeTab="17"/>
  </bookViews>
  <sheets>
    <sheet name="пр1" sheetId="1" r:id="rId1"/>
    <sheet name="пр2" sheetId="8" r:id="rId2"/>
    <sheet name="пр3" sheetId="9" r:id="rId3"/>
    <sheet name="пр4" sheetId="10" r:id="rId4"/>
    <sheet name="пр5" sheetId="11" r:id="rId5"/>
    <sheet name="пр6" sheetId="12" r:id="rId6"/>
    <sheet name="пр7" sheetId="4" r:id="rId7"/>
    <sheet name="пр8" sheetId="5" r:id="rId8"/>
    <sheet name="пр9" sheetId="6" r:id="rId9"/>
    <sheet name="пр10" sheetId="7" r:id="rId10"/>
    <sheet name="пр11" sheetId="20" r:id="rId11"/>
    <sheet name="пр12" sheetId="19" r:id="rId12"/>
    <sheet name="пр13" sheetId="17" r:id="rId13"/>
    <sheet name="пр14" sheetId="18" r:id="rId14"/>
    <sheet name="пр15" sheetId="13" r:id="rId15"/>
    <sheet name="пр16" sheetId="14" r:id="rId16"/>
    <sheet name="пр17" sheetId="15" r:id="rId17"/>
    <sheet name="пр18" sheetId="16" r:id="rId18"/>
  </sheets>
  <definedNames>
    <definedName name="_xlnm.Print_Area" localSheetId="0">пр1!$A$1:$I$30</definedName>
  </definedNames>
  <calcPr calcId="145621"/>
</workbook>
</file>

<file path=xl/calcChain.xml><?xml version="1.0" encoding="utf-8"?>
<calcChain xmlns="http://schemas.openxmlformats.org/spreadsheetml/2006/main">
  <c r="A7" i="19" l="1"/>
  <c r="D33" i="6" l="1"/>
  <c r="D32" i="6"/>
  <c r="D31" i="6"/>
  <c r="F9" i="6"/>
  <c r="E9" i="6"/>
  <c r="D9" i="6"/>
  <c r="A7" i="6"/>
  <c r="D4" i="6"/>
  <c r="G34" i="7"/>
  <c r="D34" i="7"/>
  <c r="G33" i="7"/>
  <c r="D33" i="7"/>
  <c r="G32" i="7"/>
  <c r="D32" i="7"/>
  <c r="I10" i="7"/>
  <c r="H10" i="7"/>
  <c r="G10" i="7"/>
  <c r="F10" i="7"/>
  <c r="E10" i="7"/>
  <c r="D10" i="7"/>
  <c r="A7" i="7"/>
  <c r="G4" i="7"/>
  <c r="J45" i="5"/>
  <c r="G45" i="5"/>
  <c r="J44" i="5"/>
  <c r="G44" i="5"/>
  <c r="J43" i="5"/>
  <c r="G43" i="5"/>
  <c r="L10" i="5"/>
  <c r="K10" i="5"/>
  <c r="J10" i="5"/>
  <c r="I10" i="5"/>
  <c r="H10" i="5"/>
  <c r="G10" i="5"/>
  <c r="A7" i="5"/>
  <c r="J4" i="5"/>
  <c r="H44" i="19" l="1"/>
  <c r="E44" i="19"/>
  <c r="H43" i="19"/>
  <c r="E43" i="19"/>
  <c r="H42" i="19"/>
  <c r="E42" i="19"/>
  <c r="J10" i="19"/>
  <c r="I10" i="19"/>
  <c r="H10" i="19"/>
  <c r="G10" i="19"/>
  <c r="F10" i="19"/>
  <c r="E10" i="19"/>
  <c r="H4" i="19"/>
  <c r="E43" i="20"/>
  <c r="E42" i="20"/>
  <c r="E41" i="20"/>
  <c r="G9" i="20"/>
  <c r="F9" i="20"/>
  <c r="E9" i="20"/>
  <c r="A7" i="20"/>
  <c r="E4" i="20"/>
  <c r="G44" i="4"/>
  <c r="G43" i="4"/>
  <c r="G42" i="4"/>
  <c r="I9" i="4"/>
  <c r="H9" i="4"/>
  <c r="G9" i="4"/>
  <c r="A7" i="4"/>
  <c r="G4" i="4"/>
  <c r="J28" i="1"/>
  <c r="J27" i="1" s="1"/>
  <c r="H28" i="1"/>
  <c r="F28" i="1"/>
  <c r="F27" i="1" s="1"/>
  <c r="H27" i="1"/>
  <c r="J26" i="1"/>
  <c r="H26" i="1"/>
  <c r="F26" i="1"/>
  <c r="J10" i="1"/>
  <c r="H10" i="1"/>
  <c r="F10" i="1"/>
  <c r="A8" i="1"/>
  <c r="F4" i="1"/>
</calcChain>
</file>

<file path=xl/sharedStrings.xml><?xml version="1.0" encoding="utf-8"?>
<sst xmlns="http://schemas.openxmlformats.org/spreadsheetml/2006/main" count="1394" uniqueCount="422">
  <si>
    <t xml:space="preserve">Наименование главного администратора доходов бюджета МО " Мысовское " - органа местного самоуправления  </t>
  </si>
  <si>
    <t>Администрация муниципального образования " Мысовское»</t>
  </si>
  <si>
    <t>Муниципального образования "Мысовское"</t>
  </si>
  <si>
    <t>Перечень главных администраторов источников финансирования дефицита бюджета муниципального образования "Мысовское"</t>
  </si>
  <si>
    <t>Наименование главного администратора источников финансирования дефицита бюджета муниципального образования "Мысовское"</t>
  </si>
  <si>
    <t>Администрация муниципального образования «Мысовское»</t>
  </si>
  <si>
    <t>Приложение № 8</t>
  </si>
  <si>
    <t xml:space="preserve">      муниципального образования "Мысовское"</t>
  </si>
  <si>
    <t>Иные условия предоставления муниципальных гарантий МО "Мысовское"</t>
  </si>
  <si>
    <t xml:space="preserve">                             муниципального образования "Мысовское" </t>
  </si>
  <si>
    <t xml:space="preserve">                                                                            муниципального образования "Мысовское"</t>
  </si>
  <si>
    <t>Приложение 1- доходы</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</si>
  <si>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</si>
  <si>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</si>
  <si>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</si>
  <si>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</si>
  <si>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</si>
  <si>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</si>
  <si>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</si>
  <si>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</si>
  <si>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</si>
  <si>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</si>
  <si>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</si>
  <si>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</si>
  <si>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</si>
  <si>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</si>
  <si>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</si>
  <si>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</si>
  <si>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</si>
  <si>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</si>
  <si>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</si>
  <si>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</si>
  <si>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</si>
  <si>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</si>
  <si>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</si>
  <si>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</si>
  <si>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</si>
  <si>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</si>
  <si>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</si>
  <si>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</si>
  <si>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</si>
  <si>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</si>
  <si>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</si>
  <si>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</si>
  <si>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151</t>
  </si>
  <si>
    <t>Дотации бюджетам поселений на выравнивание бюджетной обеспеченности</t>
  </si>
  <si>
    <t>ИТОГО ДОХОДОВ</t>
  </si>
  <si>
    <t>ДЕФИЦИТ</t>
  </si>
  <si>
    <t>БАЛАНС</t>
  </si>
  <si>
    <t>к решению Совета депутатов</t>
  </si>
  <si>
    <t>Название</t>
  </si>
  <si>
    <t>Название
Формируется автоматически</t>
  </si>
  <si>
    <t/>
  </si>
  <si>
    <t>Итого</t>
  </si>
  <si>
    <t>Расходы за счет доходов от предпринимательской и иной приносящей доход деятельности</t>
  </si>
  <si>
    <t>Всего расходов</t>
  </si>
  <si>
    <t>Сумма</t>
  </si>
  <si>
    <t>Целевая статья</t>
  </si>
  <si>
    <t>Вид расходов</t>
  </si>
  <si>
    <t>ВР
Код</t>
  </si>
  <si>
    <t>Код ВР</t>
  </si>
  <si>
    <t>121</t>
  </si>
  <si>
    <t>Прочая закупка товаров, работ и услуг для обеспечения государственных (муниципальных) нужд</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</si>
  <si>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</si>
  <si>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</si>
  <si>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</si>
  <si>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</si>
  <si>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</si>
  <si>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</si>
  <si>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</si>
  <si>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</si>
  <si>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</si>
  <si>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</si>
  <si>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</si>
  <si>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</si>
  <si>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</si>
  <si>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</si>
  <si>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</si>
  <si>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</si>
  <si>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</si>
  <si>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</si>
  <si>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</si>
  <si>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</si>
  <si>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</si>
  <si>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</si>
  <si>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</si>
  <si>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</si>
  <si>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</si>
  <si>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</si>
  <si>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</si>
  <si>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</si>
  <si>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</si>
  <si>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</si>
  <si>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</si>
  <si>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</si>
  <si>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</si>
  <si>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</si>
  <si>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</si>
  <si>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</si>
  <si>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</si>
  <si>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</si>
  <si>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</si>
  <si>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</si>
  <si>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</si>
  <si>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</si>
  <si>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</si>
  <si>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</si>
  <si>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</si>
  <si>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</si>
  <si>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</si>
  <si>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</si>
  <si>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</si>
  <si>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Доходы от продажи квартир, находящихся в собственности поселений</t>
  </si>
  <si>
    <t>11401050</t>
  </si>
  <si>
    <t>410</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</si>
  <si>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</si>
  <si>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</si>
  <si>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</si>
  <si>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</si>
  <si>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</si>
  <si>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</si>
  <si>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</si>
  <si>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</si>
  <si>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</si>
  <si>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</si>
  <si>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</si>
  <si>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</si>
  <si>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</si>
  <si>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</si>
  <si>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</si>
  <si>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</si>
  <si>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</si>
  <si>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</si>
  <si>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</si>
  <si>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</si>
  <si>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</si>
  <si>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</si>
  <si>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</si>
  <si>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</si>
  <si>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</si>
  <si>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</si>
  <si>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</si>
  <si>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</si>
  <si>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</si>
  <si>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</si>
  <si>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</si>
  <si>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</si>
  <si>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Код администратора</t>
  </si>
  <si>
    <t>1 11 02033 10 0000 120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</si>
  <si>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</si>
  <si>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1 14 02053 10 0000 410 </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</si>
  <si>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</si>
  <si>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</si>
  <si>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</si>
  <si>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</si>
  <si>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Доходы бюджетов поселений от возврата бюджетными учреждениями остатков субсидий прошлых лет</t>
  </si>
  <si>
    <t xml:space="preserve">2 18 05030 10 0000 180               </t>
  </si>
  <si>
    <t xml:space="preserve">Доходы бюджетов поселений от возврата иными организациями остатков субсидий прошлых лет </t>
  </si>
  <si>
    <t>Возврат остатков субсидий, субвенций и иных межбюджетных трансфертов, имеющих целевое назначение, прошлых лет из бюджетов поселений</t>
  </si>
  <si>
    <t xml:space="preserve">Дотации бюджетам поселений на поддержку мер по обеспечению сбалансированности бюджетов </t>
  </si>
  <si>
    <t xml:space="preserve">Прочие дотации бюджетам поселений </t>
  </si>
  <si>
    <t>Субсидии бюджетам поселений на бюджетные инвестиции в объекты капитального строительства собственности муниципальных образований</t>
  </si>
  <si>
    <t>Субвенции  бюджетам поселений на осуществление первичного воинского учёта на территориях, где отсутствуют военные комиссариаты</t>
  </si>
  <si>
    <t xml:space="preserve">Субвенции бюджетам поселений на выполнение передаваемых полномочий субъектов Российской Федерации  </t>
  </si>
  <si>
    <t>Прочие субвенции бюджетам поселений</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</si>
  <si>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</si>
  <si>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Прочие межбюджетные трансферты, передаваемые бюджетам поселений</t>
  </si>
  <si>
    <t>2 08 05000 10 0000 180</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</si>
  <si>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</si>
  <si>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</si>
  <si>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</si>
  <si>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к решению совета депутатов</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</si>
  <si>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</si>
  <si>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</si>
  <si>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</si>
  <si>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</si>
  <si>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</si>
  <si>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</si>
  <si>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</si>
  <si>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</si>
  <si>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</si>
  <si>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</si>
  <si>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</si>
  <si>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</si>
  <si>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</si>
  <si>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</si>
  <si>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</si>
  <si>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</si>
  <si>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</si>
  <si>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01 06 04 00 05 0000 810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</si>
  <si>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</si>
  <si>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01 06 05 01 05 0000 640</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</si>
  <si>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</si>
  <si>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</si>
  <si>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</si>
  <si>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</si>
  <si>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</si>
  <si>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</si>
  <si>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</si>
  <si>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</si>
  <si>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</si>
  <si>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</si>
  <si>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</si>
  <si>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Программа муниципальных гарантий</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</si>
  <si>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</si>
  <si>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</si>
  <si>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</si>
  <si>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</si>
  <si>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</si>
  <si>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</si>
  <si>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</si>
  <si>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</si>
  <si>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</si>
  <si>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</si>
  <si>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</si>
  <si>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</si>
  <si>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</si>
  <si>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</si>
  <si>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</si>
  <si>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</si>
  <si>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</si>
  <si>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</si>
  <si>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</si>
  <si>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</si>
  <si>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</si>
  <si>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</si>
  <si>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</si>
  <si>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</si>
  <si>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</si>
  <si>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</si>
  <si>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</si>
  <si>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</si>
  <si>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</si>
  <si>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</si>
  <si>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</si>
  <si>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10606033</t>
  </si>
  <si>
    <t>Земельный налог с организаций, обладающих земельным участком,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</si>
  <si>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</si>
  <si>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</si>
  <si>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</si>
  <si>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</si>
  <si>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</si>
  <si>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2018 год</t>
  </si>
  <si>
    <t>2019 год</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</si>
  <si>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</si>
  <si>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</si>
  <si>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</si>
  <si>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</si>
  <si>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</si>
  <si>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</si>
  <si>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</si>
  <si>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</si>
  <si>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</si>
  <si>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</si>
  <si>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</si>
  <si>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</si>
  <si>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</si>
  <si>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</si>
  <si>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</si>
  <si>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</si>
  <si>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</si>
  <si>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</si>
  <si>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</si>
  <si>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</si>
  <si>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</si>
  <si>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</si>
  <si>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</si>
  <si>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</si>
  <si>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</si>
  <si>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</si>
  <si>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</si>
  <si>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</si>
  <si>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</si>
  <si>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</si>
  <si>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</si>
  <si>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</si>
  <si>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</si>
  <si>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</si>
  <si>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</si>
  <si>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</si>
  <si>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</si>
  <si>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</si>
  <si>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</si>
  <si>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</si>
  <si>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</si>
  <si>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</si>
  <si>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Дорожное хозяйство</t>
  </si>
  <si>
    <t>09</t>
  </si>
  <si>
    <t>Все</t>
  </si>
  <si>
    <t xml:space="preserve">                     Приложение №15</t>
  </si>
  <si>
    <t xml:space="preserve">                                                                                                       Приложение №17</t>
  </si>
  <si>
    <t>2019год</t>
  </si>
  <si>
    <t>Приложение №18</t>
  </si>
  <si>
    <t>Приложение № 13</t>
  </si>
  <si>
    <t>Приложение № 14</t>
  </si>
  <si>
    <t>Сумма на 2019 год</t>
  </si>
  <si>
    <t>Раздел, подраздел</t>
  </si>
  <si>
    <t>ФКР
Код</t>
  </si>
  <si>
    <t>Код ФКР</t>
  </si>
  <si>
    <t>0100</t>
  </si>
  <si>
    <t>0102</t>
  </si>
  <si>
    <t>0104</t>
  </si>
  <si>
    <t>0200</t>
  </si>
  <si>
    <t>0203</t>
  </si>
  <si>
    <t>0400</t>
  </si>
  <si>
    <t>0409</t>
  </si>
  <si>
    <t>Мысовское</t>
  </si>
  <si>
    <t xml:space="preserve">                                 муниципального образования "Мысовское"</t>
  </si>
  <si>
    <t xml:space="preserve">                         муниципального образования "Мысовское"</t>
  </si>
  <si>
    <t xml:space="preserve">                                                                         муниципального образования "Мысовское"</t>
  </si>
  <si>
    <t xml:space="preserve">Нормативы распределения доходов в бюджет муниципального образования "Мысовское" </t>
  </si>
  <si>
    <t>муниципального образования "Мысовское"</t>
  </si>
  <si>
    <t>Перечень главных администраторов доходов бюджета муниципального образования          " Мысовское "</t>
  </si>
  <si>
    <t>447</t>
  </si>
  <si>
    <t>447 01 00 00 00 00 0000 000</t>
  </si>
  <si>
    <t>447 01 05 00 00 00 0000 000</t>
  </si>
  <si>
    <t>447 01 05 02 01 10 0000 510</t>
  </si>
  <si>
    <t>447 01 05 02 01 10 0000 610</t>
  </si>
  <si>
    <t>447 01 06 00 00 00 0000 000</t>
  </si>
  <si>
    <t>447 01 06 06 00 10 0000 710</t>
  </si>
  <si>
    <t>20215001</t>
  </si>
  <si>
    <t>20235118</t>
  </si>
  <si>
    <t>20240014</t>
  </si>
  <si>
    <t>2 02 15001 10 0000 151</t>
  </si>
  <si>
    <t>2 02 15002 10 0000 151</t>
  </si>
  <si>
    <t>2 02 19999 10 0000 151</t>
  </si>
  <si>
    <t>2 02 20077 10 0000 151</t>
  </si>
  <si>
    <t>2 02 35118 10 0000 151</t>
  </si>
  <si>
    <t>2 02 39999 10 0000 151</t>
  </si>
  <si>
    <t>2 02 45160 10 0000 151</t>
  </si>
  <si>
    <t>2 02 49999 10 0000 151</t>
  </si>
  <si>
    <t>2 18  05010 10 0000 180</t>
  </si>
  <si>
    <t>2 19 60010 10 0000 151</t>
  </si>
  <si>
    <t>1 11 09045 10 0011 120</t>
  </si>
  <si>
    <t>1 11 09045 10 0012 120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</si>
  <si>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найм)</t>
  </si>
  <si>
    <t>1 13 02995 10 0014 130</t>
  </si>
  <si>
    <t>Прочие доходы от компенсации затрат бюджетов поселений (Возврат дебиторской задолженности прошлых лет)</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</si>
  <si>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 средств по указанному имуществу</t>
  </si>
  <si>
    <t xml:space="preserve">1 14 06013 10 0000 430   </t>
  </si>
  <si>
    <t>Доходы от продажи земельных участков, государственная собственность на которые не разграничена и которые расположены в границах поселений</t>
  </si>
  <si>
    <t>1 16 18050 10 0000 140</t>
  </si>
  <si>
    <t>Денежные взыскания (штрафы) за нарушения бюджетного законодательства (в части поселений)</t>
  </si>
  <si>
    <t>2 02 20051 10 0000 151</t>
  </si>
  <si>
    <t>Субсидии бюджетам поселений на реализацию федеральных целевых программ</t>
  </si>
  <si>
    <t>2 02 29999 10 0101 151</t>
  </si>
  <si>
    <t>Прочие субсидии поселениям</t>
  </si>
  <si>
    <t>2 02 29999 10 0103 151</t>
  </si>
  <si>
    <t>2 02 29999 10 0104 151</t>
  </si>
  <si>
    <t>202 29999 10 0107 151</t>
  </si>
  <si>
    <t>Субсидии на реализации мероприятий муниципальных программ энергосбережения и повышения энергетическиой эффективности</t>
  </si>
  <si>
    <t xml:space="preserve">2 02 30024 10 0201 151   </t>
  </si>
  <si>
    <t>2 02 40014 10 0000 151</t>
  </si>
  <si>
    <t>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</si>
  <si>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t>
  </si>
  <si>
    <t>Вариант=Кезский 2018;
Табл=Наименования доходов;
Наименования;</t>
  </si>
  <si>
    <t>Вариант=Кезский 2018;
Табл=Проект 2018 (ПС);
МО=1300507;
ВР=000;
ЦС=00000;
Ведомства=000;
ФКР=0000;
Балансировка бюджета=10;
Узлы=05;
Муниципальные программы=00000;</t>
  </si>
  <si>
    <t>Вариант=Кезский 2018;
Табл=Проект 2018 (ПС);
МО=1300507;
ВР=000;
ЦС=00000;
Ведомства=000;
ФКР=0000;
Балансировка бюджета=20;
Узлы=05;
Муниципальные программы=00000;</t>
  </si>
  <si>
    <t>Вариант=Кезский 2018;
Табл=Прогноз 2019 (ПС);
МО=1300507;
ВР=000;
ЦС=00000;
Ведомства=000;
ФКР=0000;
Балансировка бюджета=10;
Узлы=05;
Муниципальные программы=00000;</t>
  </si>
  <si>
    <t>Вариант=Кезский 2018;
Табл=Прогноз 2019 (ПС);
МО=1300507;
ВР=000;
ЦС=00000;
Ведомства=000;
ФКР=0000;
Балансировка бюджета=20;
Узлы=05;
Муниципальные программы=00000;</t>
  </si>
  <si>
    <t>Вариант=Кезский 2018;
Табл=Прогноз 2020 (ПС);
МО=1300507;
ВР=000;
ЦС=00000;
Ведомства=000;
ФКР=0000;
Балансировка бюджета=10;
Узлы=05;
Муниципальные программы=00000;</t>
  </si>
  <si>
    <t>Вариант=Кезский 2018;
Табл=Прогноз 2020 (ПС);
МО=1300507;
ВР=000;
ЦС=00000;
Ведомства=000;
ФКР=0000;
Балансировка бюджета=20;
Узлы=05;
Муниципальные программы=00000;</t>
  </si>
  <si>
    <t xml:space="preserve">Вариант: Кезский 2018;
Таблица: Наименования доходов;
Наименования
</t>
  </si>
  <si>
    <t>Вариант: Кезский 2018;
Таблица: Прогноз 2019 (ПС);
Данные
МО=1300507
ВР=000
ЦС=00000
Ведомства=000
ФКР=0000
Балансировка бюджета=10
Узлы=05</t>
  </si>
  <si>
    <t>Вариант: Кезский 2018;
Таблица: Прогноз 2019 (ПС);
Данные
МО=1300507
ВР=000
ЦС=00000
Ведомства=000
ФКР=0000
Балансировка бюджета=20
Узлы=05</t>
  </si>
  <si>
    <t>Вариант: Кезский 2018;
Таблица: Прогноз 2020 (ПС);
Данные
МО=1300507
ВР=000
ЦС=00000
Ведомства=000
ФКР=0000
Балансировка бюджета=10
Узлы=05</t>
  </si>
  <si>
    <t>Вариант: Кезский 2018;
Таблица: Прогноз 2020 (ПС);
Данные
МО=1300507
ВР=000
ЦС=00000
Ведомства=000
ФКР=0000
Балансировка бюджета=20
Узлы=05</t>
  </si>
  <si>
    <t>Дотации бюджетам сельских поселений на выравнивание бюджетной обеспеченности</t>
  </si>
  <si>
    <t>Субвенции бюджетам поселений на осуществление первичного воинского учета на территориях, где отсутствуют военные комиссариаты</t>
  </si>
  <si>
    <t>Источники финансирования дефицита бюджета муниципального образования "Мысовское" на 2018 год</t>
  </si>
  <si>
    <t>Источники финансирования дефицита бюджета муниципального образования "Мысовское" на 2019-2020 годы</t>
  </si>
  <si>
    <t>2020 год</t>
  </si>
  <si>
    <t>Вариант=Кезский 2018;
Табл=Проект 2018 (ПС);
МО=1300507;
БКД=00000000;
КОСГУ=000;
Программы=0000;
ЭД_БКД=00;
Балансировка бюджета=21;
Узлы=05;</t>
  </si>
  <si>
    <t>Вариант=Кезский 2018;
Табл=Проект 2018 (ПС);
МО=1300507;
БКД=00000000;
КОСГУ=000;
Программы=0000;
ЭД_БКД=00;
Балансировка бюджета=20;
Узлы=05;</t>
  </si>
  <si>
    <t>Вариант=Кезский 2018;
Табл=Проект 2018 (ПС);
МО=1300507;
БКД=00000000;
КОСГУ=000;
Программы=0000;
ЭД_БКД=00;
Балансировка бюджета=22;
Узлы=05;</t>
  </si>
  <si>
    <t>Вариант: Кезский 2018;
Таблица: Проект 2018 (ПС);
Данные
%Узел Кезского района*Мысовское</t>
  </si>
  <si>
    <t>Уплата иных платежей</t>
  </si>
  <si>
    <t>853</t>
  </si>
  <si>
    <t>Приложение № 7</t>
  </si>
  <si>
    <t>Вариант=Кезский 2018;
Табл=Прогноз 2019 (ПС);
МО=1300507;
БКД=00000000;
КОСГУ=000;
Программы=0000;
ЭД_БКД=00;
Балансировка бюджета=21;
Узлы=05;</t>
  </si>
  <si>
    <t>Вариант=Кезский 2018;
Табл=Прогноз 2019 (ПС);
МО=1300507;
БКД=00000000;
КОСГУ=000;
Программы=0000;
ЭД_БКД=00;
Балансировка бюджета=20;
Узлы=05;</t>
  </si>
  <si>
    <t>Вариант=Кезский 2018;
Табл=Прогноз 2019 (ПС);
МО=1300507;
БКД=00000000;
КОСГУ=000;
Программы=0000;
ЭД_БКД=00;
Балансировка бюджета=22;
Узлы=05;</t>
  </si>
  <si>
    <t>Вариант=Кезский 2018;
Табл=Прогноз 2020 (ПС);
МО=1300507;
БКД=00000000;
КОСГУ=000;
Программы=0000;
ЭД_БКД=00;
Балансировка бюджета=21;
Узлы=05;</t>
  </si>
  <si>
    <t>Вариант=Кезский 2018;
Табл=Прогноз 2020 (ПС);
МО=1300507;
БКД=00000000;
КОСГУ=000;
Программы=0000;
ЭД_БКД=00;
Балансировка бюджета=20;
Узлы=05;</t>
  </si>
  <si>
    <t>Вариант=Кезский 2018;
Табл=Прогноз 2020 (ПС);
МО=1300507;
БКД=00000000;
КОСГУ=000;
Программы=0000;
ЭД_БКД=00;
Балансировка бюджета=22;
Узлы=05;</t>
  </si>
  <si>
    <t>Вариант: Кезский 2018;
Таблица: Прогноз 2019 (ПС);
Данные
%Узел Кезского района*Мысовское</t>
  </si>
  <si>
    <t>Вариант: Кезский 2018;
Таблица: Прогноз 2020 (ПС);
Данные
МО=1300507
БКД=00000000
КОСГУ=000
Программы=0000
ЭД_БКД=00
Узлы=05</t>
  </si>
  <si>
    <t>Приложение № 9</t>
  </si>
  <si>
    <t>Приложение № 11</t>
  </si>
  <si>
    <t>Вариант=Кезский 2018;
Табл=Проект 2018 (ПС);
МО=1300507;
БКД=00000000;
КОСГУ=000;
Программы=0000;
ЭД_БКД=00;
Ведомства=000;
Балансировка бюджета=21;
Узлы=05;</t>
  </si>
  <si>
    <t>Вариант=Кезский 2018;
Табл=Проект 2018 (ПС);
МО=1300507;
БКД=00000000;
КОСГУ=000;
Программы=0000;
ЭД_БКД=00;
Ведомства=000;
Балансировка бюджета=20;
Узлы=05;</t>
  </si>
  <si>
    <t>Вариант=Кезский 2018;
Табл=Проект 2018 (ПС);
МО=1300507;
БКД=00000000;
КОСГУ=000;
Программы=0000;
ЭД_БКД=00;
Ведомства=000;
Балансировка бюджета=22;
Узлы=05;</t>
  </si>
  <si>
    <t>Вариант=Кезский 2018;
Табл=Прогноз 2019 (ПС);
МО=1300507;
БКД=00000000;
КОСГУ=000;
Программы=0000;
ЭД_БКД=00;
Ведомства=000;
Балансировка бюджета=21;
Узлы=05;</t>
  </si>
  <si>
    <t>Вариант=Кезский 2018;
Табл=Прогноз 2019 (ПС);
МО=1300507;
БКД=00000000;
КОСГУ=000;
Программы=0000;
ЭД_БКД=00;
Ведомства=000;
Балансировка бюджета=20;
Узлы=05;</t>
  </si>
  <si>
    <t>Вариант=Кезский 2018;
Табл=Прогноз 2019 (ПС);
МО=1300507;
БКД=00000000;
КОСГУ=000;
Программы=0000;
ЭД_БКД=00;
Ведомства=000;
Балансировка бюджета=22;
Узлы=05;</t>
  </si>
  <si>
    <t>Вариант=Кезский 2018;
Табл=Прогноз 2020 (ПС);
МО=1300507;
БКД=00000000;
КОСГУ=000;
Программы=0000;
ЭД_БКД=00;
Ведомства=000;
Балансировка бюджета=21;
Узлы=05;</t>
  </si>
  <si>
    <t>Вариант=Кезский 2018;
Табл=Прогноз 2020 (ПС);
МО=1300507;
БКД=00000000;
КОСГУ=000;
Программы=0000;
ЭД_БКД=00;
Ведомства=000;
Балансировка бюджета=20;
Узлы=05;</t>
  </si>
  <si>
    <t>Вариант=Кезский 2018;
Табл=Прогноз 2020 (ПС);
МО=1300507;
БКД=00000000;
КОСГУ=000;
Программы=0000;
ЭД_БКД=00;
Ведомства=000;
Балансировка бюджета=22;
Узлы=05;</t>
  </si>
  <si>
    <t>Вариант: Кезский 2018;
Таблица: Прогноз 2020 (ПС);
Данные
МО=1300507
БКД=00000000
КОСГУ=000
Программы=0000
ЭД_БКД=00
Ведомства=000
Узлы=05</t>
  </si>
  <si>
    <t>Приложение №12</t>
  </si>
  <si>
    <t>Объем бюджетных аcсигнований дорожного фонда муниципального образования "Мысовское" на плановый период 2019 и 2020 годов</t>
  </si>
  <si>
    <t>Сумма на 2020 год</t>
  </si>
  <si>
    <t>Объем бюджетных асcигнований дорожного фонда муниципального образования "Мысовское" на 2018 год</t>
  </si>
  <si>
    <t xml:space="preserve">                       муниципального образования "Мысовское" на 2018 год</t>
  </si>
  <si>
    <t xml:space="preserve">                                    плановый период 2019 и 2020 годов</t>
  </si>
  <si>
    <t xml:space="preserve">                               муниципального образования "Мысовское" на  2018год</t>
  </si>
  <si>
    <t xml:space="preserve">                                                                               на плановый период 2019и 2020 годов</t>
  </si>
  <si>
    <t>2020год</t>
  </si>
  <si>
    <t>Вариант=Кезский 2018;
Табл=Прогноз 2019 (ПС);
МО=1300507;
БКД=00000000;
КОСГУ=000;
Программы=0000;
ЭД_БКД=00;
Ведомства=000;
ФКР=0000;
Балансировка бюджета=21;
Узлы=05;</t>
  </si>
  <si>
    <t>Вариант=Кезский 2018;
Табл=Прогноз 2019 (ПС);
МО=1300507;
БКД=00000000;
КОСГУ=000;
Программы=0000;
ЭД_БКД=00;
Ведомства=000;
ФКР=0000;
Балансировка бюджета=20;
Узлы=05;</t>
  </si>
  <si>
    <t>Вариант=Кезский 2018;
Табл=Прогноз 2019 (ПС);
МО=1300507;
БКД=00000000;
КОСГУ=000;
Программы=0000;
ЭД_БКД=00;
Ведомства=000;
ФКР=0000;
Балансировка бюджета=22;
Узлы=05;</t>
  </si>
  <si>
    <t>Вариант=Кезский 2018;
Табл=Прогноз 2020 (ПС);
МО=1300507;
БКД=00000000;
КОСГУ=000;
Программы=0000;
ЭД_БКД=00;
Ведомства=000;
ФКР=0000;
Балансировка бюджета=21;
Узлы=05;</t>
  </si>
  <si>
    <t>Вариант=Кезский 2018;
Табл=Прогноз 2020 (ПС);
МО=1300507;
БКД=00000000;
КОСГУ=000;
Программы=0000;
ЭД_БКД=00;
Ведомства=000;
ФКР=0000;
Балансировка бюджета=20;
Узлы=05;</t>
  </si>
  <si>
    <t>Вариант=Кезский 2018;
Табл=Прогноз 2020 (ПС);
МО=1300507;
БКД=00000000;
КОСГУ=000;
Программы=0000;
ЭД_БКД=00;
Ведомства=000;
ФКР=0000;
Балансировка бюджета=22;
Узлы=05;</t>
  </si>
  <si>
    <t>Приложение № 10</t>
  </si>
  <si>
    <t>Вариант=Кезский 2018;
Табл=Проект 2018 (ПС);
МО=1300507;
БКД=00000000;
КОСГУ=000;
Программы=0000;
ЭД_БКД=00;
Ведомства=000;
ФКР=0000;
Балансировка бюджета=21;
Узлы=05;</t>
  </si>
  <si>
    <t>Вариант=Кезский 2018;
Табл=Проект 2018 (ПС);
МО=1300507;
БКД=00000000;
КОСГУ=000;
Программы=0000;
ЭД_БКД=00;
Ведомства=000;
ФКР=0000;
Балансировка бюджета=20;
Узлы=05;</t>
  </si>
  <si>
    <t>Вариант=Кезский 2018;
Табл=Проект 2018 (ПС);
МО=1300507;
БКД=00000000;
КОСГУ=000;
Программы=0000;
ЭД_БКД=00;
Ведомства=000;
ФКР=0000;
Балансировка бюджета=22;
Узлы=05;</t>
  </si>
  <si>
    <t xml:space="preserve">Субсидии на реализацию мероприятий в области и поддержки и развития коммунального хозяйства, направленных на повышение надежности,устойчивости и экономичности, устойчивости и экономичности жилищно-коммунального хозяйства в Удмуртской Республике
</t>
  </si>
  <si>
    <t>Субсидии  на благоустройство территорий городских округов, городских и сельских поселений</t>
  </si>
  <si>
    <t>к  решению Совета депутатов</t>
  </si>
  <si>
    <t>от 21 декабря 2017 года № 60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</si>
</sst>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6" x14ac:knownFonts="1">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b/>
      <sz val="11"/>
      <color indexed="8"/>
      <name val="Times New Roman"/>
      <family val="1"/>
      <charset val="204"/>
    </font>
    <font>
      <sz val="8"/>
      <name val="Calibri"/>
      <family val="2"/>
    </font>
    <font>
      <sz val="11"/>
      <color theme="1"/>
      <name val="Calibri"/>
      <family val="2"/>
      <charset val="204"/>
      <scheme val="minor"/>
    </font>
    <font>
      <sz val="11"/>
      <color theme="1"/>
      <name val="Calibri"/>
      <family val="2"/>
      <scheme val="minor"/>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s>
  <cellStyleXfs count="6">
    <xf numFmtId="0" fontId="0" fillId="0" borderId="0"/>
    <xf numFmtId="0" fontId="24" fillId="0" borderId="0"/>
    <xf numFmtId="0" fontId="24" fillId="0" borderId="0"/>
    <xf numFmtId="0" fontId="14" fillId="0" borderId="0"/>
    <xf numFmtId="0" fontId="14" fillId="0" borderId="0"/>
    <xf numFmtId="0" fontId="25" fillId="0" borderId="0"/>
  </cellStyleXfs>
  <cellXfs count="256">
    <xf numFmtId="0" fontId="0" fillId="0" borderId="0" xfId="0"/>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xf numFmtId="49" fontId="10" fillId="0" borderId="0" xfId="0" quotePrefix="1" applyNumberFormat="1" applyFont="1" applyAlignment="1">
      <alignment wrapText="1"/>
    </xf>
    <xf numFmtId="0" fontId="1" fillId="0" borderId="0" xfId="0" applyFont="1" applyBorder="1" applyAlignment="1">
      <alignment horizontal="right"/>
    </xf>
    <xf numFmtId="0" fontId="10" fillId="0" borderId="0" xfId="0" quotePrefix="1" applyFont="1" applyAlignment="1">
      <alignment wrapText="1"/>
    </xf>
    <xf numFmtId="0" fontId="10" fillId="0" borderId="0" xfId="0" applyFont="1" applyAlignment="1">
      <alignment wrapText="1"/>
    </xf>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49" fontId="8" fillId="0" borderId="1" xfId="0" applyNumberFormat="1" applyFont="1" applyFill="1" applyBorder="1"/>
    <xf numFmtId="164" fontId="8" fillId="0" borderId="1" xfId="0" applyNumberFormat="1" applyFont="1" applyFill="1" applyBorder="1" applyAlignment="1">
      <alignment wrapText="1"/>
    </xf>
    <xf numFmtId="0" fontId="8" fillId="0" borderId="1" xfId="0" applyFont="1" applyFill="1" applyBorder="1"/>
    <xf numFmtId="49" fontId="8" fillId="0" borderId="0" xfId="0" applyNumberFormat="1" applyFont="1"/>
    <xf numFmtId="0" fontId="8" fillId="0" borderId="0" xfId="0" applyFont="1"/>
    <xf numFmtId="49" fontId="8" fillId="0" borderId="1" xfId="0" applyNumberFormat="1" applyFont="1" applyBorder="1"/>
    <xf numFmtId="164" fontId="8" fillId="0" borderId="1" xfId="0" applyNumberFormat="1" applyFont="1" applyBorder="1" applyAlignment="1">
      <alignment wrapText="1"/>
    </xf>
    <xf numFmtId="0" fontId="8" fillId="0" borderId="1" xfId="0" applyFont="1" applyBorder="1"/>
    <xf numFmtId="0" fontId="17" fillId="0" borderId="2" xfId="4" applyFont="1" applyBorder="1" applyAlignment="1">
      <alignment horizontal="center" vertical="top" wrapText="1"/>
    </xf>
    <xf numFmtId="0" fontId="17" fillId="0" borderId="3" xfId="4" applyFont="1" applyBorder="1" applyAlignment="1">
      <alignment horizontal="center" vertical="top" wrapText="1"/>
    </xf>
    <xf numFmtId="49" fontId="13" fillId="0" borderId="0" xfId="0" applyNumberFormat="1" applyFont="1" applyProtection="1">
      <protection locked="0"/>
    </xf>
    <xf numFmtId="0" fontId="13"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3" fillId="0" borderId="0" xfId="0" applyFont="1" applyBorder="1" applyProtection="1">
      <protection locked="0"/>
    </xf>
    <xf numFmtId="0" fontId="4" fillId="0" borderId="0" xfId="0" applyFont="1" applyFill="1" applyBorder="1" applyAlignment="1" applyProtection="1">
      <alignment horizontal="center"/>
      <protection locked="0"/>
    </xf>
    <xf numFmtId="0" fontId="13" fillId="0" borderId="0" xfId="0" applyFont="1" applyFill="1" applyBorder="1" applyAlignment="1" applyProtection="1">
      <protection locked="0"/>
    </xf>
    <xf numFmtId="0" fontId="18" fillId="0" borderId="0" xfId="0" applyFont="1"/>
    <xf numFmtId="0" fontId="18" fillId="0" borderId="0" xfId="0" applyFont="1" applyAlignment="1">
      <alignment horizontal="right"/>
    </xf>
    <xf numFmtId="0" fontId="18" fillId="0" borderId="0" xfId="0" applyFont="1" applyAlignment="1"/>
    <xf numFmtId="0" fontId="18" fillId="0" borderId="1" xfId="0" applyFont="1" applyBorder="1"/>
    <xf numFmtId="0" fontId="9" fillId="0" borderId="5" xfId="0" applyFont="1" applyBorder="1" applyAlignment="1">
      <alignment wrapText="1"/>
    </xf>
    <xf numFmtId="0" fontId="18"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18"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0" xfId="0" applyFont="1" applyFill="1"/>
    <xf numFmtId="49" fontId="18" fillId="0" borderId="0" xfId="0" applyNumberFormat="1" applyFont="1"/>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6" xfId="0" applyNumberFormat="1" applyFont="1" applyBorder="1" applyProtection="1">
      <protection locked="0"/>
    </xf>
    <xf numFmtId="0" fontId="9" fillId="0" borderId="6" xfId="0" applyFont="1" applyBorder="1" applyProtection="1">
      <protection locked="0"/>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wrapText="1"/>
      <protection locked="0"/>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wrapText="1"/>
      <protection locked="0"/>
    </xf>
    <xf numFmtId="0" fontId="9" fillId="0" borderId="1" xfId="0" applyFont="1" applyFill="1" applyBorder="1" applyAlignment="1" applyProtection="1">
      <alignment horizontal="left" wrapText="1"/>
      <protection locked="0"/>
    </xf>
    <xf numFmtId="0" fontId="9" fillId="0" borderId="1" xfId="0" applyFont="1" applyFill="1" applyBorder="1" applyAlignment="1" applyProtection="1">
      <alignment wrapText="1"/>
      <protection locked="0"/>
    </xf>
    <xf numFmtId="49" fontId="18" fillId="0" borderId="0" xfId="0" applyNumberFormat="1" applyFont="1" applyFill="1"/>
    <xf numFmtId="0" fontId="18" fillId="0" borderId="0" xfId="0" applyNumberFormat="1" applyFont="1" applyFill="1"/>
    <xf numFmtId="0" fontId="18" fillId="0" borderId="0" xfId="0" applyNumberFormat="1" applyFont="1"/>
    <xf numFmtId="164" fontId="18" fillId="0" borderId="0" xfId="0" applyNumberFormat="1" applyFont="1" applyFill="1"/>
    <xf numFmtId="49" fontId="18" fillId="0" borderId="1" xfId="0" applyNumberFormat="1" applyFont="1" applyFill="1" applyBorder="1"/>
    <xf numFmtId="164" fontId="18" fillId="0" borderId="1" xfId="0" applyNumberFormat="1" applyFont="1" applyFill="1" applyBorder="1" applyAlignment="1">
      <alignment wrapText="1"/>
    </xf>
    <xf numFmtId="0" fontId="18" fillId="0" borderId="1" xfId="0" applyFont="1" applyFill="1" applyBorder="1"/>
    <xf numFmtId="49" fontId="18" fillId="0" borderId="1" xfId="0" applyNumberFormat="1" applyFont="1" applyBorder="1"/>
    <xf numFmtId="164" fontId="18" fillId="0" borderId="1" xfId="0" applyNumberFormat="1" applyFont="1" applyBorder="1" applyAlignment="1">
      <alignment wrapText="1"/>
    </xf>
    <xf numFmtId="164" fontId="18" fillId="0" borderId="0" xfId="0" applyNumberFormat="1" applyFont="1"/>
    <xf numFmtId="0" fontId="9" fillId="0" borderId="1" xfId="0" applyFont="1" applyBorder="1"/>
    <xf numFmtId="0" fontId="18" fillId="0" borderId="7" xfId="0" applyFont="1" applyBorder="1" applyAlignment="1"/>
    <xf numFmtId="0" fontId="18" fillId="0" borderId="8" xfId="0" applyFont="1" applyBorder="1" applyAlignment="1"/>
    <xf numFmtId="0" fontId="9" fillId="0" borderId="8" xfId="0" applyFont="1" applyBorder="1"/>
    <xf numFmtId="0" fontId="8" fillId="0" borderId="0" xfId="0" applyFont="1" applyAlignment="1">
      <alignment horizontal="center"/>
    </xf>
    <xf numFmtId="0" fontId="0" fillId="0" borderId="0" xfId="0" applyFill="1"/>
    <xf numFmtId="49" fontId="0" fillId="0" borderId="0" xfId="0" applyNumberFormat="1"/>
    <xf numFmtId="0" fontId="0" fillId="0" borderId="0" xfId="0" applyAlignment="1">
      <alignment horizontal="right"/>
    </xf>
    <xf numFmtId="49" fontId="20" fillId="0" borderId="0" xfId="0" quotePrefix="1" applyNumberFormat="1" applyFont="1" applyAlignment="1">
      <alignment wrapText="1"/>
    </xf>
    <xf numFmtId="0" fontId="20" fillId="0" borderId="0" xfId="0" quotePrefix="1" applyFont="1" applyAlignment="1">
      <alignment wrapText="1"/>
    </xf>
    <xf numFmtId="0" fontId="20" fillId="0" borderId="0" xfId="0" quotePrefix="1" applyFont="1" applyFill="1" applyAlignment="1">
      <alignment wrapText="1"/>
    </xf>
    <xf numFmtId="0" fontId="0" fillId="0" borderId="0" xfId="0" applyFill="1" applyBorder="1"/>
    <xf numFmtId="49" fontId="9" fillId="0" borderId="0" xfId="0" applyNumberFormat="1" applyFont="1" applyFill="1" applyBorder="1"/>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1" fillId="0" borderId="1" xfId="0" applyFont="1" applyBorder="1"/>
    <xf numFmtId="0" fontId="22" fillId="0" borderId="1" xfId="0" applyFont="1" applyBorder="1"/>
    <xf numFmtId="0" fontId="7" fillId="0" borderId="0" xfId="0" applyFont="1" applyFill="1"/>
    <xf numFmtId="0" fontId="9" fillId="0" borderId="1" xfId="0" applyFont="1" applyFill="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0" fontId="8" fillId="0" borderId="0" xfId="0" quotePrefix="1" applyFont="1" applyFill="1" applyAlignment="1">
      <alignment wrapText="1"/>
    </xf>
    <xf numFmtId="0" fontId="8" fillId="0" borderId="0" xfId="0" applyFont="1" applyAlignment="1">
      <alignment wrapText="1"/>
    </xf>
    <xf numFmtId="0" fontId="1" fillId="0" borderId="0" xfId="0" applyNumberFormat="1" applyFont="1" applyAlignment="1">
      <alignment horizontal="right"/>
    </xf>
    <xf numFmtId="49" fontId="9" fillId="0" borderId="0" xfId="0" applyNumberFormat="1" applyFont="1" applyFill="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0" fontId="1" fillId="0" borderId="0" xfId="0" applyFont="1" applyAlignment="1">
      <alignment horizontal="right"/>
    </xf>
    <xf numFmtId="0" fontId="8" fillId="0" borderId="0" xfId="0" quotePrefix="1" applyFont="1" applyAlignment="1">
      <alignment wrapText="1"/>
    </xf>
    <xf numFmtId="0" fontId="0" fillId="0" borderId="0" xfId="0" applyNumberFormat="1" applyAlignment="1"/>
    <xf numFmtId="0" fontId="1" fillId="0" borderId="0" xfId="0" applyFont="1" applyAlignment="1">
      <alignment wrapTex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0" fillId="0" borderId="0" xfId="0" applyNumberFormat="1" applyAlignment="1">
      <alignment horizontal="center"/>
    </xf>
    <xf numFmtId="0" fontId="9" fillId="0" borderId="0" xfId="0" applyNumberFormat="1" applyFont="1"/>
    <xf numFmtId="0" fontId="9" fillId="0" borderId="0" xfId="0" applyNumberFormat="1" applyFont="1" applyBorder="1"/>
    <xf numFmtId="49" fontId="1" fillId="0" borderId="11" xfId="0" applyNumberFormat="1" applyFont="1" applyBorder="1"/>
    <xf numFmtId="0" fontId="1" fillId="0" borderId="11" xfId="0" applyNumberFormat="1" applyFont="1" applyBorder="1" applyAlignment="1">
      <alignment wrapText="1"/>
    </xf>
    <xf numFmtId="0" fontId="1" fillId="0" borderId="11" xfId="0" applyNumberFormat="1" applyFont="1" applyBorder="1" applyAlignment="1">
      <alignment shrinkToFit="1"/>
    </xf>
    <xf numFmtId="0" fontId="0" fillId="0" borderId="0" xfId="0" applyFill="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quotePrefix="1" applyFill="1" applyAlignment="1">
      <alignment wrapText="1"/>
    </xf>
    <xf numFmtId="49" fontId="8" fillId="0" borderId="11" xfId="0" applyNumberFormat="1" applyFont="1" applyBorder="1"/>
    <xf numFmtId="49" fontId="8" fillId="0" borderId="12" xfId="0" applyNumberFormat="1" applyFont="1" applyBorder="1" applyAlignment="1">
      <alignment shrinkToFit="1"/>
    </xf>
    <xf numFmtId="49" fontId="8" fillId="0" borderId="11" xfId="0" applyNumberFormat="1" applyFont="1" applyBorder="1" applyAlignment="1">
      <alignment shrinkToFit="1"/>
    </xf>
    <xf numFmtId="0" fontId="8" fillId="0" borderId="11" xfId="0" applyNumberFormat="1" applyFont="1" applyBorder="1" applyAlignment="1">
      <alignment wrapText="1"/>
    </xf>
    <xf numFmtId="0" fontId="8" fillId="0" borderId="11" xfId="0" applyNumberFormat="1" applyFont="1" applyBorder="1" applyAlignment="1">
      <alignment shrinkToFit="1"/>
    </xf>
    <xf numFmtId="0" fontId="4" fillId="0" borderId="11" xfId="0" applyFont="1" applyBorder="1"/>
    <xf numFmtId="0" fontId="4" fillId="0" borderId="11" xfId="0" applyFont="1" applyBorder="1" applyAlignment="1">
      <alignment shrinkToFit="1"/>
    </xf>
    <xf numFmtId="0" fontId="4" fillId="0" borderId="11" xfId="0" applyFont="1" applyFill="1" applyBorder="1" applyAlignment="1">
      <alignment shrinkToFit="1"/>
    </xf>
    <xf numFmtId="0" fontId="1" fillId="0" borderId="11" xfId="0" applyFont="1" applyBorder="1" applyAlignment="1">
      <alignment shrinkToFit="1"/>
    </xf>
    <xf numFmtId="49" fontId="2" fillId="0" borderId="11" xfId="0" quotePrefix="1" applyNumberFormat="1" applyFont="1" applyBorder="1" applyAlignment="1">
      <alignment wrapText="1"/>
    </xf>
    <xf numFmtId="49" fontId="9" fillId="0" borderId="11" xfId="0" quotePrefix="1" applyNumberFormat="1" applyFont="1" applyBorder="1" applyAlignment="1">
      <alignment horizontal="center" wrapText="1"/>
    </xf>
    <xf numFmtId="0" fontId="9" fillId="0" borderId="11" xfId="0" quotePrefix="1" applyFont="1" applyFill="1" applyBorder="1" applyAlignment="1">
      <alignment shrinkToFit="1"/>
    </xf>
    <xf numFmtId="49" fontId="18" fillId="0" borderId="0" xfId="0" applyNumberFormat="1" applyFont="1" applyAlignment="1">
      <alignment horizontal="center"/>
    </xf>
    <xf numFmtId="0" fontId="18" fillId="0" borderId="0" xfId="0" applyNumberFormat="1" applyFont="1" applyAlignment="1"/>
    <xf numFmtId="49" fontId="18" fillId="0" borderId="0" xfId="0" applyNumberFormat="1" applyFont="1" applyFill="1" applyAlignment="1">
      <alignment horizontal="center"/>
    </xf>
    <xf numFmtId="0" fontId="18" fillId="0" borderId="0" xfId="0" applyFont="1" applyFill="1" applyAlignment="1">
      <alignment horizontal="right"/>
    </xf>
    <xf numFmtId="49" fontId="11" fillId="0" borderId="11" xfId="0" quotePrefix="1" applyNumberFormat="1" applyFont="1" applyBorder="1" applyAlignment="1">
      <alignment wrapText="1"/>
    </xf>
    <xf numFmtId="49" fontId="7" fillId="0" borderId="11" xfId="0" quotePrefix="1" applyNumberFormat="1" applyFont="1" applyBorder="1" applyAlignment="1">
      <alignment horizontal="center" wrapText="1"/>
    </xf>
    <xf numFmtId="0" fontId="7" fillId="0" borderId="11" xfId="0" quotePrefix="1" applyFont="1" applyFill="1" applyBorder="1" applyAlignment="1">
      <alignment shrinkToFit="1"/>
    </xf>
    <xf numFmtId="0" fontId="8" fillId="0" borderId="11" xfId="0" applyFont="1" applyBorder="1" applyAlignment="1">
      <alignment shrinkToFit="1"/>
    </xf>
    <xf numFmtId="0" fontId="8" fillId="0" borderId="11" xfId="0" applyFont="1" applyFill="1" applyBorder="1" applyAlignment="1">
      <alignment shrinkToFit="1"/>
    </xf>
    <xf numFmtId="0" fontId="9" fillId="0" borderId="8" xfId="0" applyFont="1" applyFill="1" applyBorder="1" applyAlignment="1">
      <alignment horizontal="center" vertical="center" wrapText="1"/>
    </xf>
    <xf numFmtId="49" fontId="6" fillId="0" borderId="11" xfId="0" applyNumberFormat="1" applyFont="1" applyFill="1" applyBorder="1" applyAlignment="1">
      <alignment wrapText="1"/>
    </xf>
    <xf numFmtId="49" fontId="9" fillId="0" borderId="11" xfId="0" applyNumberFormat="1" applyFont="1" applyBorder="1"/>
    <xf numFmtId="0" fontId="9" fillId="0" borderId="11" xfId="0" applyFont="1" applyFill="1" applyBorder="1" applyAlignment="1" applyProtection="1">
      <alignment shrinkToFit="1"/>
      <protection locked="0"/>
    </xf>
    <xf numFmtId="0" fontId="7" fillId="0" borderId="1" xfId="0" applyFont="1" applyFill="1" applyBorder="1" applyAlignment="1">
      <alignment horizontal="center" vertical="center" wrapText="1"/>
    </xf>
    <xf numFmtId="49" fontId="12" fillId="0" borderId="11" xfId="0" applyNumberFormat="1" applyFont="1" applyFill="1" applyBorder="1" applyAlignment="1">
      <alignment wrapText="1"/>
    </xf>
    <xf numFmtId="49" fontId="7" fillId="0" borderId="11" xfId="0" applyNumberFormat="1" applyFont="1" applyBorder="1"/>
    <xf numFmtId="0" fontId="7" fillId="0" borderId="11" xfId="0" applyFont="1" applyFill="1" applyBorder="1" applyAlignment="1" applyProtection="1">
      <alignment shrinkToFit="1"/>
      <protection locked="0"/>
    </xf>
    <xf numFmtId="0" fontId="15" fillId="0" borderId="0" xfId="4" applyFont="1" applyBorder="1" applyAlignment="1">
      <alignment horizontal="right" vertical="top" wrapText="1"/>
    </xf>
    <xf numFmtId="0" fontId="15" fillId="0" borderId="1" xfId="4"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15" fillId="0" borderId="18" xfId="4" applyFont="1" applyBorder="1" applyAlignment="1">
      <alignment horizontal="center" vertical="top" wrapText="1"/>
    </xf>
    <xf numFmtId="0" fontId="25" fillId="0" borderId="0" xfId="5"/>
    <xf numFmtId="0" fontId="18" fillId="0" borderId="0" xfId="5" applyNumberFormat="1" applyFont="1" applyFill="1" applyAlignment="1">
      <alignment horizontal="right"/>
    </xf>
    <xf numFmtId="0" fontId="1" fillId="0" borderId="0" xfId="5" applyFont="1" applyBorder="1" applyAlignment="1">
      <alignment horizontal="right"/>
    </xf>
    <xf numFmtId="0" fontId="17" fillId="0" borderId="20" xfId="4" applyFont="1" applyBorder="1" applyAlignment="1">
      <alignment horizontal="center" vertical="top" wrapText="1"/>
    </xf>
    <xf numFmtId="0" fontId="15" fillId="0" borderId="23" xfId="4" applyFont="1" applyBorder="1" applyAlignment="1">
      <alignment horizontal="center" vertical="top" wrapText="1"/>
    </xf>
    <xf numFmtId="0" fontId="9" fillId="0" borderId="25" xfId="4" applyFont="1" applyBorder="1" applyAlignment="1">
      <alignment horizontal="center" vertical="center"/>
    </xf>
    <xf numFmtId="0" fontId="2" fillId="0" borderId="25" xfId="4" applyFont="1" applyBorder="1" applyAlignment="1">
      <alignment vertical="top" wrapText="1"/>
    </xf>
    <xf numFmtId="0" fontId="9" fillId="0" borderId="25" xfId="4" applyFont="1" applyBorder="1" applyAlignment="1">
      <alignment vertical="top"/>
    </xf>
    <xf numFmtId="0" fontId="9" fillId="0" borderId="26" xfId="4" applyFont="1" applyBorder="1" applyAlignment="1">
      <alignment vertical="top"/>
    </xf>
    <xf numFmtId="49" fontId="1" fillId="0" borderId="0" xfId="0" applyNumberFormat="1" applyFont="1" applyBorder="1"/>
    <xf numFmtId="0" fontId="2" fillId="0" borderId="0" xfId="0" applyFont="1" applyBorder="1" applyAlignment="1">
      <alignment wrapText="1"/>
    </xf>
    <xf numFmtId="0" fontId="1" fillId="0" borderId="0" xfId="0" applyFont="1" applyFill="1" applyBorder="1" applyAlignment="1">
      <alignment horizontal="right"/>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xf>
    <xf numFmtId="49" fontId="4" fillId="0" borderId="11" xfId="0" applyNumberFormat="1" applyFont="1" applyBorder="1"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1"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center" wrapText="1"/>
    </xf>
    <xf numFmtId="0" fontId="18" fillId="0" borderId="0" xfId="0" applyFont="1" applyBorder="1" applyAlignment="1">
      <alignment horizontal="center"/>
    </xf>
    <xf numFmtId="0" fontId="18" fillId="0" borderId="13"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3" fillId="0" borderId="0" xfId="0" applyNumberFormat="1" applyFont="1" applyFill="1" applyAlignment="1">
      <alignment horizontal="center" vertical="center" wrapText="1"/>
    </xf>
    <xf numFmtId="164" fontId="18" fillId="0" borderId="0" xfId="0" applyNumberFormat="1" applyFont="1" applyFill="1" applyAlignment="1">
      <alignment horizontal="right"/>
    </xf>
    <xf numFmtId="0" fontId="18" fillId="0" borderId="0" xfId="0" applyNumberFormat="1" applyFont="1" applyFill="1" applyAlignment="1">
      <alignment horizontal="right"/>
    </xf>
    <xf numFmtId="0" fontId="18" fillId="0" borderId="0" xfId="0" applyNumberFormat="1" applyFont="1" applyFill="1" applyAlignment="1">
      <alignment horizontal="center"/>
    </xf>
    <xf numFmtId="0" fontId="2" fillId="2" borderId="27" xfId="4" applyFont="1" applyFill="1" applyBorder="1" applyAlignment="1">
      <alignment vertical="top" wrapText="1"/>
    </xf>
    <xf numFmtId="0" fontId="15" fillId="0" borderId="13" xfId="4" applyFont="1" applyBorder="1" applyAlignment="1">
      <alignment horizontal="center" vertical="top" wrapText="1"/>
    </xf>
    <xf numFmtId="0" fontId="15" fillId="0" borderId="7" xfId="4" applyFont="1" applyBorder="1" applyAlignment="1">
      <alignment horizontal="center" vertical="top" wrapText="1"/>
    </xf>
    <xf numFmtId="0" fontId="15" fillId="0" borderId="24" xfId="4" applyFont="1" applyBorder="1" applyAlignment="1">
      <alignment horizontal="center" vertical="top" wrapText="1"/>
    </xf>
    <xf numFmtId="0" fontId="2" fillId="0" borderId="13" xfId="4" applyFont="1" applyBorder="1" applyAlignment="1">
      <alignment horizontal="center" vertical="top" wrapText="1"/>
    </xf>
    <xf numFmtId="0" fontId="2" fillId="0" borderId="7" xfId="4" applyFont="1" applyBorder="1" applyAlignment="1">
      <alignment horizontal="center" vertical="top" wrapText="1"/>
    </xf>
    <xf numFmtId="0" fontId="2" fillId="0" borderId="24" xfId="4" applyFont="1" applyBorder="1" applyAlignment="1">
      <alignment horizontal="center" vertical="top" wrapText="1"/>
    </xf>
    <xf numFmtId="0" fontId="15" fillId="2" borderId="13" xfId="4" applyFont="1" applyFill="1" applyBorder="1" applyAlignment="1">
      <alignment horizontal="center" vertical="top" wrapText="1"/>
    </xf>
    <xf numFmtId="0" fontId="15" fillId="2" borderId="8" xfId="4" applyFont="1" applyFill="1" applyBorder="1" applyAlignment="1">
      <alignment horizontal="center" vertical="top" wrapText="1"/>
    </xf>
    <xf numFmtId="0" fontId="15" fillId="0" borderId="13" xfId="4" applyFont="1" applyBorder="1" applyAlignment="1">
      <alignment vertical="top" wrapText="1"/>
    </xf>
    <xf numFmtId="0" fontId="15" fillId="0" borderId="24" xfId="4" applyFont="1" applyBorder="1" applyAlignment="1">
      <alignment vertical="top" wrapText="1"/>
    </xf>
    <xf numFmtId="0" fontId="15" fillId="0" borderId="8" xfId="4" applyFont="1" applyBorder="1" applyAlignment="1">
      <alignment horizontal="center" vertical="top" wrapText="1"/>
    </xf>
    <xf numFmtId="0" fontId="2" fillId="0" borderId="13" xfId="4" applyFont="1" applyBorder="1" applyAlignment="1">
      <alignment horizontal="left" vertical="top" wrapText="1"/>
    </xf>
    <xf numFmtId="0" fontId="2" fillId="0" borderId="24" xfId="4" applyFont="1" applyBorder="1" applyAlignment="1">
      <alignment horizontal="left" vertical="top" wrapText="1"/>
    </xf>
    <xf numFmtId="0" fontId="2" fillId="0" borderId="13" xfId="4" applyFont="1" applyBorder="1" applyAlignment="1">
      <alignment horizontal="justify" vertical="top" wrapText="1"/>
    </xf>
    <xf numFmtId="0" fontId="2" fillId="0" borderId="24" xfId="4" applyFont="1" applyBorder="1" applyAlignment="1">
      <alignment horizontal="justify" vertical="top" wrapText="1"/>
    </xf>
    <xf numFmtId="0" fontId="15" fillId="0" borderId="13" xfId="4" applyFont="1" applyBorder="1" applyAlignment="1">
      <alignment horizontal="justify" vertical="top" wrapText="1"/>
    </xf>
    <xf numFmtId="0" fontId="15" fillId="0" borderId="24" xfId="4" applyFont="1" applyBorder="1" applyAlignment="1">
      <alignment horizontal="justify" vertical="top" wrapText="1"/>
    </xf>
    <xf numFmtId="0" fontId="17" fillId="0" borderId="9" xfId="4" applyFont="1" applyBorder="1" applyAlignment="1">
      <alignment horizontal="center" vertical="top" wrapText="1"/>
    </xf>
    <xf numFmtId="0" fontId="17" fillId="0" borderId="10" xfId="4" applyFont="1" applyBorder="1" applyAlignment="1">
      <alignment horizontal="center" vertical="top" wrapText="1"/>
    </xf>
    <xf numFmtId="0" fontId="15" fillId="0" borderId="21" xfId="4" applyFont="1" applyBorder="1" applyAlignment="1">
      <alignment horizontal="center" vertical="top" wrapText="1"/>
    </xf>
    <xf numFmtId="0" fontId="15" fillId="0" borderId="22" xfId="4" applyFont="1" applyBorder="1" applyAlignment="1">
      <alignment horizontal="center" vertical="top" wrapText="1"/>
    </xf>
    <xf numFmtId="0" fontId="17" fillId="0" borderId="21" xfId="4" applyFont="1" applyBorder="1" applyAlignment="1">
      <alignment horizontal="center" vertical="top" wrapText="1"/>
    </xf>
    <xf numFmtId="0" fontId="17" fillId="0" borderId="22" xfId="4" applyFont="1" applyBorder="1" applyAlignment="1">
      <alignment horizontal="center" vertical="top" wrapText="1"/>
    </xf>
    <xf numFmtId="0" fontId="15" fillId="0" borderId="14" xfId="4" applyFont="1" applyBorder="1" applyAlignment="1">
      <alignment horizontal="center" vertical="top" wrapText="1"/>
    </xf>
    <xf numFmtId="0" fontId="15" fillId="0" borderId="15" xfId="4" applyFont="1" applyBorder="1" applyAlignment="1">
      <alignment horizontal="center" vertical="top" wrapText="1"/>
    </xf>
    <xf numFmtId="0" fontId="15" fillId="0" borderId="14" xfId="4" applyFont="1" applyBorder="1" applyAlignment="1">
      <alignment horizontal="justify" vertical="top" wrapText="1"/>
    </xf>
    <xf numFmtId="0" fontId="15" fillId="0" borderId="19" xfId="4" applyFont="1" applyBorder="1" applyAlignment="1">
      <alignment horizontal="justify" vertical="top" wrapText="1"/>
    </xf>
    <xf numFmtId="0" fontId="15" fillId="0" borderId="13" xfId="4" applyFont="1" applyBorder="1" applyAlignment="1">
      <alignment horizontal="left" vertical="top" wrapText="1"/>
    </xf>
    <xf numFmtId="0" fontId="15" fillId="0" borderId="24" xfId="4" applyFont="1" applyBorder="1" applyAlignment="1">
      <alignment horizontal="left" vertical="top" wrapText="1"/>
    </xf>
    <xf numFmtId="0" fontId="15" fillId="0" borderId="0" xfId="4" applyFont="1" applyBorder="1" applyAlignment="1">
      <alignment horizontal="right" vertical="top" wrapText="1"/>
    </xf>
    <xf numFmtId="164" fontId="18" fillId="0" borderId="0" xfId="5" applyNumberFormat="1" applyFont="1" applyFill="1" applyAlignment="1">
      <alignment horizontal="right"/>
    </xf>
    <xf numFmtId="0" fontId="18" fillId="0" borderId="0" xfId="5" applyNumberFormat="1" applyFont="1" applyFill="1" applyAlignment="1">
      <alignment horizontal="right"/>
    </xf>
    <xf numFmtId="0" fontId="16" fillId="0" borderId="0" xfId="4" applyFont="1" applyBorder="1" applyAlignment="1">
      <alignment horizontal="center" vertical="top" wrapText="1"/>
    </xf>
    <xf numFmtId="0" fontId="19" fillId="0" borderId="0" xfId="0" applyFont="1" applyBorder="1" applyAlignment="1" applyProtection="1">
      <alignment horizontal="center" wrapText="1"/>
      <protection locked="0"/>
    </xf>
    <xf numFmtId="0" fontId="19" fillId="0" borderId="13" xfId="0" applyFont="1" applyFill="1" applyBorder="1" applyAlignment="1" applyProtection="1">
      <alignment horizontal="center" wrapText="1"/>
      <protection locked="0"/>
    </xf>
    <xf numFmtId="0" fontId="19" fillId="0" borderId="8" xfId="0" applyFont="1" applyFill="1" applyBorder="1" applyAlignment="1" applyProtection="1">
      <alignment horizontal="center" wrapText="1"/>
      <protection locked="0"/>
    </xf>
    <xf numFmtId="49" fontId="8" fillId="0" borderId="12" xfId="0" applyNumberFormat="1" applyFont="1" applyBorder="1" applyAlignment="1"/>
    <xf numFmtId="49" fontId="8" fillId="0" borderId="16" xfId="0" applyNumberFormat="1" applyFont="1" applyBorder="1" applyAlignment="1"/>
    <xf numFmtId="49" fontId="8" fillId="0" borderId="17" xfId="0" applyNumberFormat="1" applyFont="1" applyBorder="1" applyAlignment="1"/>
    <xf numFmtId="49" fontId="11" fillId="0" borderId="12" xfId="0" applyNumberFormat="1" applyFont="1" applyBorder="1" applyAlignment="1">
      <alignment wrapText="1"/>
    </xf>
    <xf numFmtId="49" fontId="11" fillId="0" borderId="16" xfId="0" applyNumberFormat="1" applyFont="1" applyBorder="1" applyAlignment="1">
      <alignment wrapText="1"/>
    </xf>
    <xf numFmtId="49" fontId="11" fillId="0" borderId="17" xfId="0" applyNumberFormat="1" applyFont="1" applyBorder="1" applyAlignment="1">
      <alignment wrapText="1"/>
    </xf>
    <xf numFmtId="49" fontId="9"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9" fillId="0" borderId="4" xfId="0" applyFont="1" applyBorder="1" applyAlignment="1">
      <alignment horizontal="center" vertical="center" textRotation="90" wrapText="1"/>
    </xf>
    <xf numFmtId="0" fontId="9" fillId="0" borderId="5" xfId="0" applyFont="1" applyBorder="1" applyAlignment="1">
      <alignment horizontal="center" vertical="center" textRotation="90" wrapText="1"/>
    </xf>
    <xf numFmtId="49" fontId="9" fillId="0" borderId="4" xfId="0" applyNumberFormat="1" applyFont="1" applyBorder="1" applyAlignment="1">
      <alignment horizontal="center" vertical="center" textRotation="90" wrapText="1"/>
    </xf>
    <xf numFmtId="49" fontId="9" fillId="0" borderId="5" xfId="0" applyNumberFormat="1" applyFont="1" applyBorder="1" applyAlignment="1">
      <alignment horizontal="center" vertical="center" textRotation="90" wrapText="1"/>
    </xf>
    <xf numFmtId="0" fontId="18" fillId="0" borderId="13" xfId="0" applyFont="1" applyFill="1" applyBorder="1" applyAlignment="1">
      <alignment horizontal="center"/>
    </xf>
    <xf numFmtId="0" fontId="18" fillId="0" borderId="7" xfId="0" applyFont="1" applyFill="1" applyBorder="1" applyAlignment="1">
      <alignment horizontal="center"/>
    </xf>
    <xf numFmtId="0" fontId="18" fillId="0" borderId="8" xfId="0" applyFont="1" applyFill="1" applyBorder="1" applyAlignment="1">
      <alignment horizontal="center"/>
    </xf>
    <xf numFmtId="0" fontId="8" fillId="0" borderId="0" xfId="0" applyNumberFormat="1" applyFont="1" applyFill="1" applyAlignment="1">
      <alignment horizontal="center" vertical="center" wrapText="1"/>
    </xf>
    <xf numFmtId="49" fontId="8" fillId="0" borderId="11" xfId="0" applyNumberFormat="1" applyFont="1" applyBorder="1" applyAlignment="1">
      <alignment horizontal="left"/>
    </xf>
    <xf numFmtId="49" fontId="11" fillId="0" borderId="11" xfId="0" applyNumberFormat="1" applyFont="1" applyBorder="1" applyAlignment="1">
      <alignment horizontal="left" wrapText="1"/>
    </xf>
    <xf numFmtId="0" fontId="7" fillId="0" borderId="1" xfId="0" applyFont="1" applyFill="1" applyBorder="1" applyAlignment="1">
      <alignment horizontal="center"/>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21" fillId="0" borderId="1" xfId="0" applyFont="1" applyBorder="1" applyAlignment="1">
      <alignment horizontal="center" vertical="center"/>
    </xf>
    <xf numFmtId="0" fontId="18" fillId="0" borderId="0" xfId="0" applyFont="1" applyAlignment="1">
      <alignment horizont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vertical="center"/>
    </xf>
    <xf numFmtId="0" fontId="18" fillId="0" borderId="0" xfId="0" applyFont="1" applyAlignment="1"/>
  </cellXfs>
  <cellStyles count="6">
    <cellStyle name="Обычный" xfId="0" builtinId="0"/>
    <cellStyle name="Обычный 2" xfId="1"/>
    <cellStyle name="Обычный 2 2" xfId="2"/>
    <cellStyle name="Обычный 3" xfId="3"/>
    <cellStyle name="Обычный 4" xfId="5"/>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BreakPreview" topLeftCell="A2" zoomScaleNormal="100" zoomScaleSheetLayoutView="100" workbookViewId="0">
      <selection activeCell="F6" sqref="F6"/>
    </sheetView>
  </sheetViews>
  <sheetFormatPr defaultRowHeight="15" x14ac:dyDescent="0.25"/>
  <cols>
    <col min="1" max="1" width="10.140625" style="66" bestFit="1" customWidth="1"/>
    <col min="2" max="2" width="3.28515625" style="66" customWidth="1"/>
    <col min="3" max="3" width="5.5703125" style="66" bestFit="1" customWidth="1"/>
    <col min="4" max="4" width="4.85546875" style="66" bestFit="1" customWidth="1"/>
    <col min="5" max="5" width="47.85546875" customWidth="1"/>
    <col min="6" max="6" width="11.7109375" customWidth="1"/>
    <col min="7" max="11" width="11.7109375" style="65" hidden="1" customWidth="1"/>
    <col min="257" max="257" width="10.140625" bestFit="1" customWidth="1"/>
    <col min="258" max="258" width="3.28515625" customWidth="1"/>
    <col min="259" max="259" width="5.5703125" bestFit="1" customWidth="1"/>
    <col min="260" max="260" width="4.85546875" bestFit="1" customWidth="1"/>
    <col min="261" max="261" width="47.85546875" customWidth="1"/>
    <col min="262" max="262" width="11.7109375" customWidth="1"/>
    <col min="263" max="267" width="0" hidden="1" customWidth="1"/>
    <col min="513" max="513" width="10.140625" bestFit="1" customWidth="1"/>
    <col min="514" max="514" width="3.28515625" customWidth="1"/>
    <col min="515" max="515" width="5.5703125" bestFit="1" customWidth="1"/>
    <col min="516" max="516" width="4.85546875" bestFit="1" customWidth="1"/>
    <col min="517" max="517" width="47.85546875" customWidth="1"/>
    <col min="518" max="518" width="11.7109375" customWidth="1"/>
    <col min="519" max="523" width="0" hidden="1" customWidth="1"/>
    <col min="769" max="769" width="10.140625" bestFit="1" customWidth="1"/>
    <col min="770" max="770" width="3.28515625" customWidth="1"/>
    <col min="771" max="771" width="5.5703125" bestFit="1" customWidth="1"/>
    <col min="772" max="772" width="4.85546875" bestFit="1" customWidth="1"/>
    <col min="773" max="773" width="47.85546875" customWidth="1"/>
    <col min="774" max="774" width="11.7109375" customWidth="1"/>
    <col min="775" max="779" width="0" hidden="1" customWidth="1"/>
    <col min="1025" max="1025" width="10.140625" bestFit="1" customWidth="1"/>
    <col min="1026" max="1026" width="3.28515625" customWidth="1"/>
    <col min="1027" max="1027" width="5.5703125" bestFit="1" customWidth="1"/>
    <col min="1028" max="1028" width="4.85546875" bestFit="1" customWidth="1"/>
    <col min="1029" max="1029" width="47.85546875" customWidth="1"/>
    <col min="1030" max="1030" width="11.7109375" customWidth="1"/>
    <col min="1031" max="1035" width="0" hidden="1" customWidth="1"/>
    <col min="1281" max="1281" width="10.140625" bestFit="1" customWidth="1"/>
    <col min="1282" max="1282" width="3.28515625" customWidth="1"/>
    <col min="1283" max="1283" width="5.5703125" bestFit="1" customWidth="1"/>
    <col min="1284" max="1284" width="4.85546875" bestFit="1" customWidth="1"/>
    <col min="1285" max="1285" width="47.85546875" customWidth="1"/>
    <col min="1286" max="1286" width="11.7109375" customWidth="1"/>
    <col min="1287" max="1291" width="0" hidden="1" customWidth="1"/>
    <col min="1537" max="1537" width="10.140625" bestFit="1" customWidth="1"/>
    <col min="1538" max="1538" width="3.28515625" customWidth="1"/>
    <col min="1539" max="1539" width="5.5703125" bestFit="1" customWidth="1"/>
    <col min="1540" max="1540" width="4.85546875" bestFit="1" customWidth="1"/>
    <col min="1541" max="1541" width="47.85546875" customWidth="1"/>
    <col min="1542" max="1542" width="11.7109375" customWidth="1"/>
    <col min="1543" max="1547" width="0" hidden="1" customWidth="1"/>
    <col min="1793" max="1793" width="10.140625" bestFit="1" customWidth="1"/>
    <col min="1794" max="1794" width="3.28515625" customWidth="1"/>
    <col min="1795" max="1795" width="5.5703125" bestFit="1" customWidth="1"/>
    <col min="1796" max="1796" width="4.85546875" bestFit="1" customWidth="1"/>
    <col min="1797" max="1797" width="47.85546875" customWidth="1"/>
    <col min="1798" max="1798" width="11.7109375" customWidth="1"/>
    <col min="1799" max="1803" width="0" hidden="1" customWidth="1"/>
    <col min="2049" max="2049" width="10.140625" bestFit="1" customWidth="1"/>
    <col min="2050" max="2050" width="3.28515625" customWidth="1"/>
    <col min="2051" max="2051" width="5.5703125" bestFit="1" customWidth="1"/>
    <col min="2052" max="2052" width="4.85546875" bestFit="1" customWidth="1"/>
    <col min="2053" max="2053" width="47.85546875" customWidth="1"/>
    <col min="2054" max="2054" width="11.7109375" customWidth="1"/>
    <col min="2055" max="2059" width="0" hidden="1" customWidth="1"/>
    <col min="2305" max="2305" width="10.140625" bestFit="1" customWidth="1"/>
    <col min="2306" max="2306" width="3.28515625" customWidth="1"/>
    <col min="2307" max="2307" width="5.5703125" bestFit="1" customWidth="1"/>
    <col min="2308" max="2308" width="4.85546875" bestFit="1" customWidth="1"/>
    <col min="2309" max="2309" width="47.85546875" customWidth="1"/>
    <col min="2310" max="2310" width="11.7109375" customWidth="1"/>
    <col min="2311" max="2315" width="0" hidden="1" customWidth="1"/>
    <col min="2561" max="2561" width="10.140625" bestFit="1" customWidth="1"/>
    <col min="2562" max="2562" width="3.28515625" customWidth="1"/>
    <col min="2563" max="2563" width="5.5703125" bestFit="1" customWidth="1"/>
    <col min="2564" max="2564" width="4.85546875" bestFit="1" customWidth="1"/>
    <col min="2565" max="2565" width="47.85546875" customWidth="1"/>
    <col min="2566" max="2566" width="11.7109375" customWidth="1"/>
    <col min="2567" max="2571" width="0" hidden="1" customWidth="1"/>
    <col min="2817" max="2817" width="10.140625" bestFit="1" customWidth="1"/>
    <col min="2818" max="2818" width="3.28515625" customWidth="1"/>
    <col min="2819" max="2819" width="5.5703125" bestFit="1" customWidth="1"/>
    <col min="2820" max="2820" width="4.85546875" bestFit="1" customWidth="1"/>
    <col min="2821" max="2821" width="47.85546875" customWidth="1"/>
    <col min="2822" max="2822" width="11.7109375" customWidth="1"/>
    <col min="2823" max="2827" width="0" hidden="1" customWidth="1"/>
    <col min="3073" max="3073" width="10.140625" bestFit="1" customWidth="1"/>
    <col min="3074" max="3074" width="3.28515625" customWidth="1"/>
    <col min="3075" max="3075" width="5.5703125" bestFit="1" customWidth="1"/>
    <col min="3076" max="3076" width="4.85546875" bestFit="1" customWidth="1"/>
    <col min="3077" max="3077" width="47.85546875" customWidth="1"/>
    <col min="3078" max="3078" width="11.7109375" customWidth="1"/>
    <col min="3079" max="3083" width="0" hidden="1" customWidth="1"/>
    <col min="3329" max="3329" width="10.140625" bestFit="1" customWidth="1"/>
    <col min="3330" max="3330" width="3.28515625" customWidth="1"/>
    <col min="3331" max="3331" width="5.5703125" bestFit="1" customWidth="1"/>
    <col min="3332" max="3332" width="4.85546875" bestFit="1" customWidth="1"/>
    <col min="3333" max="3333" width="47.85546875" customWidth="1"/>
    <col min="3334" max="3334" width="11.7109375" customWidth="1"/>
    <col min="3335" max="3339" width="0" hidden="1" customWidth="1"/>
    <col min="3585" max="3585" width="10.140625" bestFit="1" customWidth="1"/>
    <col min="3586" max="3586" width="3.28515625" customWidth="1"/>
    <col min="3587" max="3587" width="5.5703125" bestFit="1" customWidth="1"/>
    <col min="3588" max="3588" width="4.85546875" bestFit="1" customWidth="1"/>
    <col min="3589" max="3589" width="47.85546875" customWidth="1"/>
    <col min="3590" max="3590" width="11.7109375" customWidth="1"/>
    <col min="3591" max="3595" width="0" hidden="1" customWidth="1"/>
    <col min="3841" max="3841" width="10.140625" bestFit="1" customWidth="1"/>
    <col min="3842" max="3842" width="3.28515625" customWidth="1"/>
    <col min="3843" max="3843" width="5.5703125" bestFit="1" customWidth="1"/>
    <col min="3844" max="3844" width="4.85546875" bestFit="1" customWidth="1"/>
    <col min="3845" max="3845" width="47.85546875" customWidth="1"/>
    <col min="3846" max="3846" width="11.7109375" customWidth="1"/>
    <col min="3847" max="3851" width="0" hidden="1" customWidth="1"/>
    <col min="4097" max="4097" width="10.140625" bestFit="1" customWidth="1"/>
    <col min="4098" max="4098" width="3.28515625" customWidth="1"/>
    <col min="4099" max="4099" width="5.5703125" bestFit="1" customWidth="1"/>
    <col min="4100" max="4100" width="4.85546875" bestFit="1" customWidth="1"/>
    <col min="4101" max="4101" width="47.85546875" customWidth="1"/>
    <col min="4102" max="4102" width="11.7109375" customWidth="1"/>
    <col min="4103" max="4107" width="0" hidden="1" customWidth="1"/>
    <col min="4353" max="4353" width="10.140625" bestFit="1" customWidth="1"/>
    <col min="4354" max="4354" width="3.28515625" customWidth="1"/>
    <col min="4355" max="4355" width="5.5703125" bestFit="1" customWidth="1"/>
    <col min="4356" max="4356" width="4.85546875" bestFit="1" customWidth="1"/>
    <col min="4357" max="4357" width="47.85546875" customWidth="1"/>
    <col min="4358" max="4358" width="11.7109375" customWidth="1"/>
    <col min="4359" max="4363" width="0" hidden="1" customWidth="1"/>
    <col min="4609" max="4609" width="10.140625" bestFit="1" customWidth="1"/>
    <col min="4610" max="4610" width="3.28515625" customWidth="1"/>
    <col min="4611" max="4611" width="5.5703125" bestFit="1" customWidth="1"/>
    <col min="4612" max="4612" width="4.85546875" bestFit="1" customWidth="1"/>
    <col min="4613" max="4613" width="47.85546875" customWidth="1"/>
    <col min="4614" max="4614" width="11.7109375" customWidth="1"/>
    <col min="4615" max="4619" width="0" hidden="1" customWidth="1"/>
    <col min="4865" max="4865" width="10.140625" bestFit="1" customWidth="1"/>
    <col min="4866" max="4866" width="3.28515625" customWidth="1"/>
    <col min="4867" max="4867" width="5.5703125" bestFit="1" customWidth="1"/>
    <col min="4868" max="4868" width="4.85546875" bestFit="1" customWidth="1"/>
    <col min="4869" max="4869" width="47.85546875" customWidth="1"/>
    <col min="4870" max="4870" width="11.7109375" customWidth="1"/>
    <col min="4871" max="4875" width="0" hidden="1" customWidth="1"/>
    <col min="5121" max="5121" width="10.140625" bestFit="1" customWidth="1"/>
    <col min="5122" max="5122" width="3.28515625" customWidth="1"/>
    <col min="5123" max="5123" width="5.5703125" bestFit="1" customWidth="1"/>
    <col min="5124" max="5124" width="4.85546875" bestFit="1" customWidth="1"/>
    <col min="5125" max="5125" width="47.85546875" customWidth="1"/>
    <col min="5126" max="5126" width="11.7109375" customWidth="1"/>
    <col min="5127" max="5131" width="0" hidden="1" customWidth="1"/>
    <col min="5377" max="5377" width="10.140625" bestFit="1" customWidth="1"/>
    <col min="5378" max="5378" width="3.28515625" customWidth="1"/>
    <col min="5379" max="5379" width="5.5703125" bestFit="1" customWidth="1"/>
    <col min="5380" max="5380" width="4.85546875" bestFit="1" customWidth="1"/>
    <col min="5381" max="5381" width="47.85546875" customWidth="1"/>
    <col min="5382" max="5382" width="11.7109375" customWidth="1"/>
    <col min="5383" max="5387" width="0" hidden="1" customWidth="1"/>
    <col min="5633" max="5633" width="10.140625" bestFit="1" customWidth="1"/>
    <col min="5634" max="5634" width="3.28515625" customWidth="1"/>
    <col min="5635" max="5635" width="5.5703125" bestFit="1" customWidth="1"/>
    <col min="5636" max="5636" width="4.85546875" bestFit="1" customWidth="1"/>
    <col min="5637" max="5637" width="47.85546875" customWidth="1"/>
    <col min="5638" max="5638" width="11.7109375" customWidth="1"/>
    <col min="5639" max="5643" width="0" hidden="1" customWidth="1"/>
    <col min="5889" max="5889" width="10.140625" bestFit="1" customWidth="1"/>
    <col min="5890" max="5890" width="3.28515625" customWidth="1"/>
    <col min="5891" max="5891" width="5.5703125" bestFit="1" customWidth="1"/>
    <col min="5892" max="5892" width="4.85546875" bestFit="1" customWidth="1"/>
    <col min="5893" max="5893" width="47.85546875" customWidth="1"/>
    <col min="5894" max="5894" width="11.7109375" customWidth="1"/>
    <col min="5895" max="5899" width="0" hidden="1" customWidth="1"/>
    <col min="6145" max="6145" width="10.140625" bestFit="1" customWidth="1"/>
    <col min="6146" max="6146" width="3.28515625" customWidth="1"/>
    <col min="6147" max="6147" width="5.5703125" bestFit="1" customWidth="1"/>
    <col min="6148" max="6148" width="4.85546875" bestFit="1" customWidth="1"/>
    <col min="6149" max="6149" width="47.85546875" customWidth="1"/>
    <col min="6150" max="6150" width="11.7109375" customWidth="1"/>
    <col min="6151" max="6155" width="0" hidden="1" customWidth="1"/>
    <col min="6401" max="6401" width="10.140625" bestFit="1" customWidth="1"/>
    <col min="6402" max="6402" width="3.28515625" customWidth="1"/>
    <col min="6403" max="6403" width="5.5703125" bestFit="1" customWidth="1"/>
    <col min="6404" max="6404" width="4.85546875" bestFit="1" customWidth="1"/>
    <col min="6405" max="6405" width="47.85546875" customWidth="1"/>
    <col min="6406" max="6406" width="11.7109375" customWidth="1"/>
    <col min="6407" max="6411" width="0" hidden="1" customWidth="1"/>
    <col min="6657" max="6657" width="10.140625" bestFit="1" customWidth="1"/>
    <col min="6658" max="6658" width="3.28515625" customWidth="1"/>
    <col min="6659" max="6659" width="5.5703125" bestFit="1" customWidth="1"/>
    <col min="6660" max="6660" width="4.85546875" bestFit="1" customWidth="1"/>
    <col min="6661" max="6661" width="47.85546875" customWidth="1"/>
    <col min="6662" max="6662" width="11.7109375" customWidth="1"/>
    <col min="6663" max="6667" width="0" hidden="1" customWidth="1"/>
    <col min="6913" max="6913" width="10.140625" bestFit="1" customWidth="1"/>
    <col min="6914" max="6914" width="3.28515625" customWidth="1"/>
    <col min="6915" max="6915" width="5.5703125" bestFit="1" customWidth="1"/>
    <col min="6916" max="6916" width="4.85546875" bestFit="1" customWidth="1"/>
    <col min="6917" max="6917" width="47.85546875" customWidth="1"/>
    <col min="6918" max="6918" width="11.7109375" customWidth="1"/>
    <col min="6919" max="6923" width="0" hidden="1" customWidth="1"/>
    <col min="7169" max="7169" width="10.140625" bestFit="1" customWidth="1"/>
    <col min="7170" max="7170" width="3.28515625" customWidth="1"/>
    <col min="7171" max="7171" width="5.5703125" bestFit="1" customWidth="1"/>
    <col min="7172" max="7172" width="4.85546875" bestFit="1" customWidth="1"/>
    <col min="7173" max="7173" width="47.85546875" customWidth="1"/>
    <col min="7174" max="7174" width="11.7109375" customWidth="1"/>
    <col min="7175" max="7179" width="0" hidden="1" customWidth="1"/>
    <col min="7425" max="7425" width="10.140625" bestFit="1" customWidth="1"/>
    <col min="7426" max="7426" width="3.28515625" customWidth="1"/>
    <col min="7427" max="7427" width="5.5703125" bestFit="1" customWidth="1"/>
    <col min="7428" max="7428" width="4.85546875" bestFit="1" customWidth="1"/>
    <col min="7429" max="7429" width="47.85546875" customWidth="1"/>
    <col min="7430" max="7430" width="11.7109375" customWidth="1"/>
    <col min="7431" max="7435" width="0" hidden="1" customWidth="1"/>
    <col min="7681" max="7681" width="10.140625" bestFit="1" customWidth="1"/>
    <col min="7682" max="7682" width="3.28515625" customWidth="1"/>
    <col min="7683" max="7683" width="5.5703125" bestFit="1" customWidth="1"/>
    <col min="7684" max="7684" width="4.85546875" bestFit="1" customWidth="1"/>
    <col min="7685" max="7685" width="47.85546875" customWidth="1"/>
    <col min="7686" max="7686" width="11.7109375" customWidth="1"/>
    <col min="7687" max="7691" width="0" hidden="1" customWidth="1"/>
    <col min="7937" max="7937" width="10.140625" bestFit="1" customWidth="1"/>
    <col min="7938" max="7938" width="3.28515625" customWidth="1"/>
    <col min="7939" max="7939" width="5.5703125" bestFit="1" customWidth="1"/>
    <col min="7940" max="7940" width="4.85546875" bestFit="1" customWidth="1"/>
    <col min="7941" max="7941" width="47.85546875" customWidth="1"/>
    <col min="7942" max="7942" width="11.7109375" customWidth="1"/>
    <col min="7943" max="7947" width="0" hidden="1" customWidth="1"/>
    <col min="8193" max="8193" width="10.140625" bestFit="1" customWidth="1"/>
    <col min="8194" max="8194" width="3.28515625" customWidth="1"/>
    <col min="8195" max="8195" width="5.5703125" bestFit="1" customWidth="1"/>
    <col min="8196" max="8196" width="4.85546875" bestFit="1" customWidth="1"/>
    <col min="8197" max="8197" width="47.85546875" customWidth="1"/>
    <col min="8198" max="8198" width="11.7109375" customWidth="1"/>
    <col min="8199" max="8203" width="0" hidden="1" customWidth="1"/>
    <col min="8449" max="8449" width="10.140625" bestFit="1" customWidth="1"/>
    <col min="8450" max="8450" width="3.28515625" customWidth="1"/>
    <col min="8451" max="8451" width="5.5703125" bestFit="1" customWidth="1"/>
    <col min="8452" max="8452" width="4.85546875" bestFit="1" customWidth="1"/>
    <col min="8453" max="8453" width="47.85546875" customWidth="1"/>
    <col min="8454" max="8454" width="11.7109375" customWidth="1"/>
    <col min="8455" max="8459" width="0" hidden="1" customWidth="1"/>
    <col min="8705" max="8705" width="10.140625" bestFit="1" customWidth="1"/>
    <col min="8706" max="8706" width="3.28515625" customWidth="1"/>
    <col min="8707" max="8707" width="5.5703125" bestFit="1" customWidth="1"/>
    <col min="8708" max="8708" width="4.85546875" bestFit="1" customWidth="1"/>
    <col min="8709" max="8709" width="47.85546875" customWidth="1"/>
    <col min="8710" max="8710" width="11.7109375" customWidth="1"/>
    <col min="8711" max="8715" width="0" hidden="1" customWidth="1"/>
    <col min="8961" max="8961" width="10.140625" bestFit="1" customWidth="1"/>
    <col min="8962" max="8962" width="3.28515625" customWidth="1"/>
    <col min="8963" max="8963" width="5.5703125" bestFit="1" customWidth="1"/>
    <col min="8964" max="8964" width="4.85546875" bestFit="1" customWidth="1"/>
    <col min="8965" max="8965" width="47.85546875" customWidth="1"/>
    <col min="8966" max="8966" width="11.7109375" customWidth="1"/>
    <col min="8967" max="8971" width="0" hidden="1" customWidth="1"/>
    <col min="9217" max="9217" width="10.140625" bestFit="1" customWidth="1"/>
    <col min="9218" max="9218" width="3.28515625" customWidth="1"/>
    <col min="9219" max="9219" width="5.5703125" bestFit="1" customWidth="1"/>
    <col min="9220" max="9220" width="4.85546875" bestFit="1" customWidth="1"/>
    <col min="9221" max="9221" width="47.85546875" customWidth="1"/>
    <col min="9222" max="9222" width="11.7109375" customWidth="1"/>
    <col min="9223" max="9227" width="0" hidden="1" customWidth="1"/>
    <col min="9473" max="9473" width="10.140625" bestFit="1" customWidth="1"/>
    <col min="9474" max="9474" width="3.28515625" customWidth="1"/>
    <col min="9475" max="9475" width="5.5703125" bestFit="1" customWidth="1"/>
    <col min="9476" max="9476" width="4.85546875" bestFit="1" customWidth="1"/>
    <col min="9477" max="9477" width="47.85546875" customWidth="1"/>
    <col min="9478" max="9478" width="11.7109375" customWidth="1"/>
    <col min="9479" max="9483" width="0" hidden="1" customWidth="1"/>
    <col min="9729" max="9729" width="10.140625" bestFit="1" customWidth="1"/>
    <col min="9730" max="9730" width="3.28515625" customWidth="1"/>
    <col min="9731" max="9731" width="5.5703125" bestFit="1" customWidth="1"/>
    <col min="9732" max="9732" width="4.85546875" bestFit="1" customWidth="1"/>
    <col min="9733" max="9733" width="47.85546875" customWidth="1"/>
    <col min="9734" max="9734" width="11.7109375" customWidth="1"/>
    <col min="9735" max="9739" width="0" hidden="1" customWidth="1"/>
    <col min="9985" max="9985" width="10.140625" bestFit="1" customWidth="1"/>
    <col min="9986" max="9986" width="3.28515625" customWidth="1"/>
    <col min="9987" max="9987" width="5.5703125" bestFit="1" customWidth="1"/>
    <col min="9988" max="9988" width="4.85546875" bestFit="1" customWidth="1"/>
    <col min="9989" max="9989" width="47.85546875" customWidth="1"/>
    <col min="9990" max="9990" width="11.7109375" customWidth="1"/>
    <col min="9991" max="9995" width="0" hidden="1" customWidth="1"/>
    <col min="10241" max="10241" width="10.140625" bestFit="1" customWidth="1"/>
    <col min="10242" max="10242" width="3.28515625" customWidth="1"/>
    <col min="10243" max="10243" width="5.5703125" bestFit="1" customWidth="1"/>
    <col min="10244" max="10244" width="4.85546875" bestFit="1" customWidth="1"/>
    <col min="10245" max="10245" width="47.85546875" customWidth="1"/>
    <col min="10246" max="10246" width="11.7109375" customWidth="1"/>
    <col min="10247" max="10251" width="0" hidden="1" customWidth="1"/>
    <col min="10497" max="10497" width="10.140625" bestFit="1" customWidth="1"/>
    <col min="10498" max="10498" width="3.28515625" customWidth="1"/>
    <col min="10499" max="10499" width="5.5703125" bestFit="1" customWidth="1"/>
    <col min="10500" max="10500" width="4.85546875" bestFit="1" customWidth="1"/>
    <col min="10501" max="10501" width="47.85546875" customWidth="1"/>
    <col min="10502" max="10502" width="11.7109375" customWidth="1"/>
    <col min="10503" max="10507" width="0" hidden="1" customWidth="1"/>
    <col min="10753" max="10753" width="10.140625" bestFit="1" customWidth="1"/>
    <col min="10754" max="10754" width="3.28515625" customWidth="1"/>
    <col min="10755" max="10755" width="5.5703125" bestFit="1" customWidth="1"/>
    <col min="10756" max="10756" width="4.85546875" bestFit="1" customWidth="1"/>
    <col min="10757" max="10757" width="47.85546875" customWidth="1"/>
    <col min="10758" max="10758" width="11.7109375" customWidth="1"/>
    <col min="10759" max="10763" width="0" hidden="1" customWidth="1"/>
    <col min="11009" max="11009" width="10.140625" bestFit="1" customWidth="1"/>
    <col min="11010" max="11010" width="3.28515625" customWidth="1"/>
    <col min="11011" max="11011" width="5.5703125" bestFit="1" customWidth="1"/>
    <col min="11012" max="11012" width="4.85546875" bestFit="1" customWidth="1"/>
    <col min="11013" max="11013" width="47.85546875" customWidth="1"/>
    <col min="11014" max="11014" width="11.7109375" customWidth="1"/>
    <col min="11015" max="11019" width="0" hidden="1" customWidth="1"/>
    <col min="11265" max="11265" width="10.140625" bestFit="1" customWidth="1"/>
    <col min="11266" max="11266" width="3.28515625" customWidth="1"/>
    <col min="11267" max="11267" width="5.5703125" bestFit="1" customWidth="1"/>
    <col min="11268" max="11268" width="4.85546875" bestFit="1" customWidth="1"/>
    <col min="11269" max="11269" width="47.85546875" customWidth="1"/>
    <col min="11270" max="11270" width="11.7109375" customWidth="1"/>
    <col min="11271" max="11275" width="0" hidden="1" customWidth="1"/>
    <col min="11521" max="11521" width="10.140625" bestFit="1" customWidth="1"/>
    <col min="11522" max="11522" width="3.28515625" customWidth="1"/>
    <col min="11523" max="11523" width="5.5703125" bestFit="1" customWidth="1"/>
    <col min="11524" max="11524" width="4.85546875" bestFit="1" customWidth="1"/>
    <col min="11525" max="11525" width="47.85546875" customWidth="1"/>
    <col min="11526" max="11526" width="11.7109375" customWidth="1"/>
    <col min="11527" max="11531" width="0" hidden="1" customWidth="1"/>
    <col min="11777" max="11777" width="10.140625" bestFit="1" customWidth="1"/>
    <col min="11778" max="11778" width="3.28515625" customWidth="1"/>
    <col min="11779" max="11779" width="5.5703125" bestFit="1" customWidth="1"/>
    <col min="11780" max="11780" width="4.85546875" bestFit="1" customWidth="1"/>
    <col min="11781" max="11781" width="47.85546875" customWidth="1"/>
    <col min="11782" max="11782" width="11.7109375" customWidth="1"/>
    <col min="11783" max="11787" width="0" hidden="1" customWidth="1"/>
    <col min="12033" max="12033" width="10.140625" bestFit="1" customWidth="1"/>
    <col min="12034" max="12034" width="3.28515625" customWidth="1"/>
    <col min="12035" max="12035" width="5.5703125" bestFit="1" customWidth="1"/>
    <col min="12036" max="12036" width="4.85546875" bestFit="1" customWidth="1"/>
    <col min="12037" max="12037" width="47.85546875" customWidth="1"/>
    <col min="12038" max="12038" width="11.7109375" customWidth="1"/>
    <col min="12039" max="12043" width="0" hidden="1" customWidth="1"/>
    <col min="12289" max="12289" width="10.140625" bestFit="1" customWidth="1"/>
    <col min="12290" max="12290" width="3.28515625" customWidth="1"/>
    <col min="12291" max="12291" width="5.5703125" bestFit="1" customWidth="1"/>
    <col min="12292" max="12292" width="4.85546875" bestFit="1" customWidth="1"/>
    <col min="12293" max="12293" width="47.85546875" customWidth="1"/>
    <col min="12294" max="12294" width="11.7109375" customWidth="1"/>
    <col min="12295" max="12299" width="0" hidden="1" customWidth="1"/>
    <col min="12545" max="12545" width="10.140625" bestFit="1" customWidth="1"/>
    <col min="12546" max="12546" width="3.28515625" customWidth="1"/>
    <col min="12547" max="12547" width="5.5703125" bestFit="1" customWidth="1"/>
    <col min="12548" max="12548" width="4.85546875" bestFit="1" customWidth="1"/>
    <col min="12549" max="12549" width="47.85546875" customWidth="1"/>
    <col min="12550" max="12550" width="11.7109375" customWidth="1"/>
    <col min="12551" max="12555" width="0" hidden="1" customWidth="1"/>
    <col min="12801" max="12801" width="10.140625" bestFit="1" customWidth="1"/>
    <col min="12802" max="12802" width="3.28515625" customWidth="1"/>
    <col min="12803" max="12803" width="5.5703125" bestFit="1" customWidth="1"/>
    <col min="12804" max="12804" width="4.85546875" bestFit="1" customWidth="1"/>
    <col min="12805" max="12805" width="47.85546875" customWidth="1"/>
    <col min="12806" max="12806" width="11.7109375" customWidth="1"/>
    <col min="12807" max="12811" width="0" hidden="1" customWidth="1"/>
    <col min="13057" max="13057" width="10.140625" bestFit="1" customWidth="1"/>
    <col min="13058" max="13058" width="3.28515625" customWidth="1"/>
    <col min="13059" max="13059" width="5.5703125" bestFit="1" customWidth="1"/>
    <col min="13060" max="13060" width="4.85546875" bestFit="1" customWidth="1"/>
    <col min="13061" max="13061" width="47.85546875" customWidth="1"/>
    <col min="13062" max="13062" width="11.7109375" customWidth="1"/>
    <col min="13063" max="13067" width="0" hidden="1" customWidth="1"/>
    <col min="13313" max="13313" width="10.140625" bestFit="1" customWidth="1"/>
    <col min="13314" max="13314" width="3.28515625" customWidth="1"/>
    <col min="13315" max="13315" width="5.5703125" bestFit="1" customWidth="1"/>
    <col min="13316" max="13316" width="4.85546875" bestFit="1" customWidth="1"/>
    <col min="13317" max="13317" width="47.85546875" customWidth="1"/>
    <col min="13318" max="13318" width="11.7109375" customWidth="1"/>
    <col min="13319" max="13323" width="0" hidden="1" customWidth="1"/>
    <col min="13569" max="13569" width="10.140625" bestFit="1" customWidth="1"/>
    <col min="13570" max="13570" width="3.28515625" customWidth="1"/>
    <col min="13571" max="13571" width="5.5703125" bestFit="1" customWidth="1"/>
    <col min="13572" max="13572" width="4.85546875" bestFit="1" customWidth="1"/>
    <col min="13573" max="13573" width="47.85546875" customWidth="1"/>
    <col min="13574" max="13574" width="11.7109375" customWidth="1"/>
    <col min="13575" max="13579" width="0" hidden="1" customWidth="1"/>
    <col min="13825" max="13825" width="10.140625" bestFit="1" customWidth="1"/>
    <col min="13826" max="13826" width="3.28515625" customWidth="1"/>
    <col min="13827" max="13827" width="5.5703125" bestFit="1" customWidth="1"/>
    <col min="13828" max="13828" width="4.85546875" bestFit="1" customWidth="1"/>
    <col min="13829" max="13829" width="47.85546875" customWidth="1"/>
    <col min="13830" max="13830" width="11.7109375" customWidth="1"/>
    <col min="13831" max="13835" width="0" hidden="1" customWidth="1"/>
    <col min="14081" max="14081" width="10.140625" bestFit="1" customWidth="1"/>
    <col min="14082" max="14082" width="3.28515625" customWidth="1"/>
    <col min="14083" max="14083" width="5.5703125" bestFit="1" customWidth="1"/>
    <col min="14084" max="14084" width="4.85546875" bestFit="1" customWidth="1"/>
    <col min="14085" max="14085" width="47.85546875" customWidth="1"/>
    <col min="14086" max="14086" width="11.7109375" customWidth="1"/>
    <col min="14087" max="14091" width="0" hidden="1" customWidth="1"/>
    <col min="14337" max="14337" width="10.140625" bestFit="1" customWidth="1"/>
    <col min="14338" max="14338" width="3.28515625" customWidth="1"/>
    <col min="14339" max="14339" width="5.5703125" bestFit="1" customWidth="1"/>
    <col min="14340" max="14340" width="4.85546875" bestFit="1" customWidth="1"/>
    <col min="14341" max="14341" width="47.85546875" customWidth="1"/>
    <col min="14342" max="14342" width="11.7109375" customWidth="1"/>
    <col min="14343" max="14347" width="0" hidden="1" customWidth="1"/>
    <col min="14593" max="14593" width="10.140625" bestFit="1" customWidth="1"/>
    <col min="14594" max="14594" width="3.28515625" customWidth="1"/>
    <col min="14595" max="14595" width="5.5703125" bestFit="1" customWidth="1"/>
    <col min="14596" max="14596" width="4.85546875" bestFit="1" customWidth="1"/>
    <col min="14597" max="14597" width="47.85546875" customWidth="1"/>
    <col min="14598" max="14598" width="11.7109375" customWidth="1"/>
    <col min="14599" max="14603" width="0" hidden="1" customWidth="1"/>
    <col min="14849" max="14849" width="10.140625" bestFit="1" customWidth="1"/>
    <col min="14850" max="14850" width="3.28515625" customWidth="1"/>
    <col min="14851" max="14851" width="5.5703125" bestFit="1" customWidth="1"/>
    <col min="14852" max="14852" width="4.85546875" bestFit="1" customWidth="1"/>
    <col min="14853" max="14853" width="47.85546875" customWidth="1"/>
    <col min="14854" max="14854" width="11.7109375" customWidth="1"/>
    <col min="14855" max="14859" width="0" hidden="1" customWidth="1"/>
    <col min="15105" max="15105" width="10.140625" bestFit="1" customWidth="1"/>
    <col min="15106" max="15106" width="3.28515625" customWidth="1"/>
    <col min="15107" max="15107" width="5.5703125" bestFit="1" customWidth="1"/>
    <col min="15108" max="15108" width="4.85546875" bestFit="1" customWidth="1"/>
    <col min="15109" max="15109" width="47.85546875" customWidth="1"/>
    <col min="15110" max="15110" width="11.7109375" customWidth="1"/>
    <col min="15111" max="15115" width="0" hidden="1" customWidth="1"/>
    <col min="15361" max="15361" width="10.140625" bestFit="1" customWidth="1"/>
    <col min="15362" max="15362" width="3.28515625" customWidth="1"/>
    <col min="15363" max="15363" width="5.5703125" bestFit="1" customWidth="1"/>
    <col min="15364" max="15364" width="4.85546875" bestFit="1" customWidth="1"/>
    <col min="15365" max="15365" width="47.85546875" customWidth="1"/>
    <col min="15366" max="15366" width="11.7109375" customWidth="1"/>
    <col min="15367" max="15371" width="0" hidden="1" customWidth="1"/>
    <col min="15617" max="15617" width="10.140625" bestFit="1" customWidth="1"/>
    <col min="15618" max="15618" width="3.28515625" customWidth="1"/>
    <col min="15619" max="15619" width="5.5703125" bestFit="1" customWidth="1"/>
    <col min="15620" max="15620" width="4.85546875" bestFit="1" customWidth="1"/>
    <col min="15621" max="15621" width="47.85546875" customWidth="1"/>
    <col min="15622" max="15622" width="11.7109375" customWidth="1"/>
    <col min="15623" max="15627" width="0" hidden="1" customWidth="1"/>
    <col min="15873" max="15873" width="10.140625" bestFit="1" customWidth="1"/>
    <col min="15874" max="15874" width="3.28515625" customWidth="1"/>
    <col min="15875" max="15875" width="5.5703125" bestFit="1" customWidth="1"/>
    <col min="15876" max="15876" width="4.85546875" bestFit="1" customWidth="1"/>
    <col min="15877" max="15877" width="47.85546875" customWidth="1"/>
    <col min="15878" max="15878" width="11.7109375" customWidth="1"/>
    <col min="15879" max="15883" width="0" hidden="1" customWidth="1"/>
    <col min="16129" max="16129" width="10.140625" bestFit="1" customWidth="1"/>
    <col min="16130" max="16130" width="3.28515625" customWidth="1"/>
    <col min="16131" max="16131" width="5.5703125" bestFit="1" customWidth="1"/>
    <col min="16132" max="16132" width="4.85546875" bestFit="1" customWidth="1"/>
    <col min="16133" max="16133" width="47.85546875" customWidth="1"/>
    <col min="16134" max="16134" width="11.7109375" customWidth="1"/>
    <col min="16135" max="16139" width="0" hidden="1" customWidth="1"/>
  </cols>
  <sheetData>
    <row r="1" spans="1:11" ht="15" hidden="1" customHeight="1" x14ac:dyDescent="0.25">
      <c r="A1" s="111"/>
      <c r="B1" s="111"/>
      <c r="C1" s="111"/>
      <c r="D1" s="111"/>
      <c r="E1" s="112"/>
      <c r="F1" s="113"/>
      <c r="G1" s="113"/>
      <c r="H1" s="113"/>
      <c r="I1" s="113"/>
      <c r="J1" s="113"/>
    </row>
    <row r="2" spans="1:11" x14ac:dyDescent="0.25">
      <c r="A2" s="165"/>
      <c r="B2" s="165"/>
      <c r="C2" s="165"/>
      <c r="D2" s="165"/>
      <c r="E2" s="166"/>
      <c r="F2" s="6" t="s">
        <v>11</v>
      </c>
      <c r="G2" s="167"/>
    </row>
    <row r="3" spans="1:11" x14ac:dyDescent="0.25">
      <c r="A3" s="165"/>
      <c r="B3" s="165"/>
      <c r="C3" s="165"/>
      <c r="D3" s="165"/>
      <c r="E3" s="166"/>
      <c r="F3" s="6" t="s">
        <v>420</v>
      </c>
      <c r="G3" s="167"/>
    </row>
    <row r="4" spans="1:11" x14ac:dyDescent="0.25">
      <c r="A4" s="165"/>
      <c r="B4" s="165"/>
      <c r="C4" s="165"/>
      <c r="D4" s="165"/>
      <c r="E4" s="166"/>
      <c r="F4" s="6" t="str">
        <f>CONCATENATE("муниципального образования """,F12,"""")</f>
        <v>муниципального образования "Мысовское"</v>
      </c>
      <c r="G4" s="167"/>
    </row>
    <row r="5" spans="1:11" x14ac:dyDescent="0.25">
      <c r="A5" s="165"/>
      <c r="B5" s="165"/>
      <c r="C5" s="165"/>
      <c r="D5" s="165"/>
      <c r="E5" s="166"/>
      <c r="F5" s="6"/>
      <c r="G5" s="167"/>
    </row>
    <row r="6" spans="1:11" x14ac:dyDescent="0.25">
      <c r="A6" s="165"/>
      <c r="B6" s="165"/>
      <c r="C6" s="165"/>
      <c r="D6" s="165"/>
      <c r="E6" s="166"/>
      <c r="F6" s="6" t="s">
        <v>421</v>
      </c>
      <c r="G6" s="167"/>
    </row>
    <row r="8" spans="1:11" ht="33.75" customHeight="1" x14ac:dyDescent="0.25">
      <c r="A8" s="170" t="str">
        <f>"Доходы бюджета муниципального образования """&amp;F12&amp;""" "&amp;MID(G12,6,50)&amp;" Удмуртской Республики на "&amp;MID(G11,FIND("Проект",F11,1)+7,4)&amp;" год "</f>
        <v xml:space="preserve">Доходы бюджета муниципального образования "Мысовское" Кезского района Удмуртской Республики на 2018 год </v>
      </c>
      <c r="B8" s="170"/>
      <c r="C8" s="170"/>
      <c r="D8" s="170"/>
      <c r="E8" s="170"/>
      <c r="F8" s="170"/>
      <c r="G8" s="170"/>
      <c r="H8" s="170"/>
      <c r="I8" s="170"/>
      <c r="J8" s="170"/>
    </row>
    <row r="9" spans="1:11" x14ac:dyDescent="0.25">
      <c r="F9" s="67" t="s">
        <v>12</v>
      </c>
      <c r="G9" s="114"/>
    </row>
    <row r="10" spans="1:11" ht="33" customHeight="1" x14ac:dyDescent="0.25">
      <c r="A10" s="171" t="s">
        <v>13</v>
      </c>
      <c r="B10" s="171"/>
      <c r="C10" s="171"/>
      <c r="D10" s="171"/>
      <c r="E10" s="115" t="s">
        <v>14</v>
      </c>
      <c r="F10" s="116" t="str">
        <f>"Сумма на "&amp;MID(G11,FIND("Проект",G11,1)+7,4)&amp;" год"</f>
        <v>Сумма на 2018 год</v>
      </c>
      <c r="G10" s="117"/>
      <c r="H10" s="116" t="str">
        <f>"Сумма на "&amp;MID(I11,FIND("Прогноз",I11,1)+8,4)&amp;" год"</f>
        <v>Сумма на 2019 год</v>
      </c>
      <c r="I10" s="117"/>
      <c r="J10" s="116" t="str">
        <f>"Сумма на "&amp;MID(K11,FIND("Прогноз",K11,1)+8,4)&amp;" год"</f>
        <v>Сумма на 2020 год</v>
      </c>
      <c r="K10" s="117"/>
    </row>
    <row r="11" spans="1:11" ht="15" hidden="1" customHeight="1" x14ac:dyDescent="0.25">
      <c r="A11" s="68" t="s">
        <v>15</v>
      </c>
      <c r="B11" s="68" t="s">
        <v>16</v>
      </c>
      <c r="C11" s="68" t="s">
        <v>17</v>
      </c>
      <c r="D11" s="68" t="s">
        <v>18</v>
      </c>
      <c r="E11" s="69" t="s">
        <v>355</v>
      </c>
      <c r="F11" s="69" t="s">
        <v>356</v>
      </c>
      <c r="G11" s="70" t="s">
        <v>357</v>
      </c>
      <c r="H11" s="118" t="s">
        <v>358</v>
      </c>
      <c r="I11" s="118" t="s">
        <v>359</v>
      </c>
      <c r="J11" s="118" t="s">
        <v>360</v>
      </c>
      <c r="K11" s="118" t="s">
        <v>361</v>
      </c>
    </row>
    <row r="12" spans="1:11" ht="30" hidden="1" customHeight="1" x14ac:dyDescent="0.25">
      <c r="A12" s="1" t="s">
        <v>13</v>
      </c>
      <c r="B12" s="1" t="s">
        <v>19</v>
      </c>
      <c r="C12" s="1" t="s">
        <v>20</v>
      </c>
      <c r="D12" s="1" t="s">
        <v>21</v>
      </c>
      <c r="E12" s="2" t="s">
        <v>362</v>
      </c>
      <c r="F12" s="2" t="s">
        <v>306</v>
      </c>
      <c r="G12" s="3" t="s">
        <v>22</v>
      </c>
      <c r="H12" s="118" t="s">
        <v>363</v>
      </c>
      <c r="I12" s="118" t="s">
        <v>364</v>
      </c>
      <c r="J12" s="118" t="s">
        <v>365</v>
      </c>
      <c r="K12" s="118" t="s">
        <v>366</v>
      </c>
    </row>
    <row r="13" spans="1:11" s="4" customFormat="1" ht="16.5" hidden="1" customHeight="1" x14ac:dyDescent="0.2">
      <c r="A13" s="119" t="s">
        <v>23</v>
      </c>
      <c r="B13" s="119" t="s">
        <v>24</v>
      </c>
      <c r="C13" s="119" t="s">
        <v>25</v>
      </c>
      <c r="D13" s="119" t="s">
        <v>26</v>
      </c>
      <c r="E13" s="119"/>
      <c r="F13" s="120">
        <v>1855.6</v>
      </c>
      <c r="G13" s="121">
        <v>1855.6</v>
      </c>
      <c r="H13" s="120">
        <v>2200.3000000000002</v>
      </c>
      <c r="I13" s="121">
        <v>1857.4</v>
      </c>
      <c r="J13" s="120">
        <v>2209.6</v>
      </c>
      <c r="K13" s="121">
        <v>1861.2</v>
      </c>
    </row>
    <row r="14" spans="1:11" s="4" customFormat="1" ht="28.5" x14ac:dyDescent="0.2">
      <c r="A14" s="119" t="s">
        <v>27</v>
      </c>
      <c r="B14" s="119" t="s">
        <v>24</v>
      </c>
      <c r="C14" s="119" t="s">
        <v>25</v>
      </c>
      <c r="D14" s="119" t="s">
        <v>26</v>
      </c>
      <c r="E14" s="122" t="s">
        <v>28</v>
      </c>
      <c r="F14" s="123">
        <v>146</v>
      </c>
      <c r="G14" s="123"/>
      <c r="H14" s="123">
        <v>149</v>
      </c>
      <c r="I14" s="123"/>
      <c r="J14" s="123">
        <v>152</v>
      </c>
      <c r="K14" s="80"/>
    </row>
    <row r="15" spans="1:11" s="4" customFormat="1" ht="14.25" x14ac:dyDescent="0.2">
      <c r="A15" s="119" t="s">
        <v>29</v>
      </c>
      <c r="B15" s="119" t="s">
        <v>24</v>
      </c>
      <c r="C15" s="119" t="s">
        <v>25</v>
      </c>
      <c r="D15" s="119" t="s">
        <v>26</v>
      </c>
      <c r="E15" s="122" t="s">
        <v>30</v>
      </c>
      <c r="F15" s="123">
        <v>51</v>
      </c>
      <c r="G15" s="123"/>
      <c r="H15" s="123">
        <v>54</v>
      </c>
      <c r="I15" s="123"/>
      <c r="J15" s="123">
        <v>57</v>
      </c>
      <c r="K15" s="80"/>
    </row>
    <row r="16" spans="1:11" ht="90" x14ac:dyDescent="0.25">
      <c r="A16" s="111" t="s">
        <v>81</v>
      </c>
      <c r="B16" s="111" t="s">
        <v>31</v>
      </c>
      <c r="C16" s="111" t="s">
        <v>25</v>
      </c>
      <c r="D16" s="111" t="s">
        <v>32</v>
      </c>
      <c r="E16" s="112" t="s">
        <v>221</v>
      </c>
      <c r="F16" s="113">
        <v>51</v>
      </c>
      <c r="G16" s="113"/>
      <c r="H16" s="113">
        <v>54</v>
      </c>
      <c r="I16" s="113"/>
      <c r="J16" s="113">
        <v>57</v>
      </c>
    </row>
    <row r="17" spans="1:11" s="4" customFormat="1" ht="14.25" x14ac:dyDescent="0.2">
      <c r="A17" s="119" t="s">
        <v>33</v>
      </c>
      <c r="B17" s="119" t="s">
        <v>24</v>
      </c>
      <c r="C17" s="119" t="s">
        <v>25</v>
      </c>
      <c r="D17" s="119" t="s">
        <v>26</v>
      </c>
      <c r="E17" s="122" t="s">
        <v>34</v>
      </c>
      <c r="F17" s="123">
        <v>95</v>
      </c>
      <c r="G17" s="123"/>
      <c r="H17" s="123">
        <v>95</v>
      </c>
      <c r="I17" s="123"/>
      <c r="J17" s="123">
        <v>95</v>
      </c>
      <c r="K17" s="80"/>
    </row>
    <row r="18" spans="1:11" ht="60" x14ac:dyDescent="0.25">
      <c r="A18" s="111" t="s">
        <v>35</v>
      </c>
      <c r="B18" s="111" t="s">
        <v>36</v>
      </c>
      <c r="C18" s="111" t="s">
        <v>25</v>
      </c>
      <c r="D18" s="111" t="s">
        <v>32</v>
      </c>
      <c r="E18" s="112" t="s">
        <v>234</v>
      </c>
      <c r="F18" s="113">
        <v>4</v>
      </c>
      <c r="G18" s="113"/>
      <c r="H18" s="113">
        <v>4</v>
      </c>
      <c r="I18" s="113"/>
      <c r="J18" s="113">
        <v>4</v>
      </c>
    </row>
    <row r="19" spans="1:11" ht="45" x14ac:dyDescent="0.25">
      <c r="A19" s="111" t="s">
        <v>235</v>
      </c>
      <c r="B19" s="111" t="s">
        <v>36</v>
      </c>
      <c r="C19" s="111" t="s">
        <v>25</v>
      </c>
      <c r="D19" s="111" t="s">
        <v>32</v>
      </c>
      <c r="E19" s="112" t="s">
        <v>236</v>
      </c>
      <c r="F19" s="113">
        <v>26</v>
      </c>
      <c r="G19" s="113"/>
      <c r="H19" s="113">
        <v>26</v>
      </c>
      <c r="I19" s="113"/>
      <c r="J19" s="113">
        <v>26</v>
      </c>
    </row>
    <row r="20" spans="1:11" ht="45" x14ac:dyDescent="0.25">
      <c r="A20" s="111" t="s">
        <v>237</v>
      </c>
      <c r="B20" s="111" t="s">
        <v>36</v>
      </c>
      <c r="C20" s="111" t="s">
        <v>25</v>
      </c>
      <c r="D20" s="111" t="s">
        <v>32</v>
      </c>
      <c r="E20" s="112" t="s">
        <v>238</v>
      </c>
      <c r="F20" s="113">
        <v>65</v>
      </c>
      <c r="G20" s="113"/>
      <c r="H20" s="113">
        <v>65</v>
      </c>
      <c r="I20" s="113"/>
      <c r="J20" s="113">
        <v>65</v>
      </c>
    </row>
    <row r="21" spans="1:11" s="4" customFormat="1" ht="14.25" x14ac:dyDescent="0.2">
      <c r="A21" s="119" t="s">
        <v>40</v>
      </c>
      <c r="B21" s="119" t="s">
        <v>24</v>
      </c>
      <c r="C21" s="119" t="s">
        <v>25</v>
      </c>
      <c r="D21" s="119" t="s">
        <v>26</v>
      </c>
      <c r="E21" s="122" t="s">
        <v>41</v>
      </c>
      <c r="F21" s="123">
        <v>1709.6</v>
      </c>
      <c r="G21" s="123"/>
      <c r="H21" s="123">
        <v>2051.3000000000002</v>
      </c>
      <c r="I21" s="123"/>
      <c r="J21" s="123">
        <v>2057.6</v>
      </c>
      <c r="K21" s="80"/>
    </row>
    <row r="22" spans="1:11" s="4" customFormat="1" ht="42.75" x14ac:dyDescent="0.2">
      <c r="A22" s="119" t="s">
        <v>42</v>
      </c>
      <c r="B22" s="119" t="s">
        <v>24</v>
      </c>
      <c r="C22" s="119" t="s">
        <v>25</v>
      </c>
      <c r="D22" s="119" t="s">
        <v>26</v>
      </c>
      <c r="E22" s="122" t="s">
        <v>43</v>
      </c>
      <c r="F22" s="123">
        <v>1709.6</v>
      </c>
      <c r="G22" s="123"/>
      <c r="H22" s="123">
        <v>2051.3000000000002</v>
      </c>
      <c r="I22" s="123"/>
      <c r="J22" s="123">
        <v>2057.6</v>
      </c>
      <c r="K22" s="80"/>
    </row>
    <row r="23" spans="1:11" ht="30" x14ac:dyDescent="0.25">
      <c r="A23" s="111" t="s">
        <v>320</v>
      </c>
      <c r="B23" s="111" t="s">
        <v>36</v>
      </c>
      <c r="C23" s="111" t="s">
        <v>25</v>
      </c>
      <c r="D23" s="111" t="s">
        <v>44</v>
      </c>
      <c r="E23" s="112" t="s">
        <v>367</v>
      </c>
      <c r="F23" s="113">
        <v>955.8</v>
      </c>
      <c r="G23" s="113"/>
      <c r="H23" s="113">
        <v>1296.8</v>
      </c>
      <c r="I23" s="113"/>
      <c r="J23" s="113">
        <v>1300.5999999999999</v>
      </c>
    </row>
    <row r="24" spans="1:11" ht="60" x14ac:dyDescent="0.25">
      <c r="A24" s="111" t="s">
        <v>321</v>
      </c>
      <c r="B24" s="111" t="s">
        <v>36</v>
      </c>
      <c r="C24" s="111" t="s">
        <v>25</v>
      </c>
      <c r="D24" s="111" t="s">
        <v>44</v>
      </c>
      <c r="E24" s="112" t="s">
        <v>368</v>
      </c>
      <c r="F24" s="113">
        <v>71.2</v>
      </c>
      <c r="G24" s="113"/>
      <c r="H24" s="113">
        <v>71.900000000000006</v>
      </c>
      <c r="I24" s="113"/>
      <c r="J24" s="113">
        <v>74.400000000000006</v>
      </c>
    </row>
    <row r="25" spans="1:11" ht="90" x14ac:dyDescent="0.25">
      <c r="A25" s="111" t="s">
        <v>322</v>
      </c>
      <c r="B25" s="111" t="s">
        <v>36</v>
      </c>
      <c r="C25" s="111" t="s">
        <v>25</v>
      </c>
      <c r="D25" s="111" t="s">
        <v>44</v>
      </c>
      <c r="E25" s="112" t="s">
        <v>239</v>
      </c>
      <c r="F25" s="113">
        <v>682.6</v>
      </c>
      <c r="G25" s="113"/>
      <c r="H25" s="113">
        <v>682.6</v>
      </c>
      <c r="I25" s="113"/>
      <c r="J25" s="113">
        <v>682.6</v>
      </c>
    </row>
    <row r="26" spans="1:11" ht="15.75" x14ac:dyDescent="0.25">
      <c r="A26" s="172"/>
      <c r="B26" s="172"/>
      <c r="C26" s="172"/>
      <c r="D26" s="172"/>
      <c r="E26" s="124" t="s">
        <v>46</v>
      </c>
      <c r="F26" s="125">
        <f>F13</f>
        <v>1855.6</v>
      </c>
      <c r="G26" s="126"/>
      <c r="H26" s="125">
        <f>H13</f>
        <v>2200.3000000000002</v>
      </c>
      <c r="I26" s="126"/>
      <c r="J26" s="125">
        <f>J13</f>
        <v>2209.6</v>
      </c>
      <c r="K26" s="126"/>
    </row>
    <row r="27" spans="1:11" ht="15.75" x14ac:dyDescent="0.25">
      <c r="A27" s="172"/>
      <c r="B27" s="172"/>
      <c r="C27" s="172"/>
      <c r="D27" s="172"/>
      <c r="E27" s="124" t="s">
        <v>47</v>
      </c>
      <c r="F27" s="125">
        <f>F28-F26</f>
        <v>0</v>
      </c>
      <c r="G27" s="126"/>
      <c r="H27" s="125">
        <f>H28-H26</f>
        <v>-342.90000000000009</v>
      </c>
      <c r="I27" s="126"/>
      <c r="J27" s="125">
        <f>J28-J26</f>
        <v>-348.39999999999986</v>
      </c>
      <c r="K27" s="126"/>
    </row>
    <row r="28" spans="1:11" ht="15.75" x14ac:dyDescent="0.25">
      <c r="A28" s="172"/>
      <c r="B28" s="172"/>
      <c r="C28" s="172"/>
      <c r="D28" s="172"/>
      <c r="E28" s="124" t="s">
        <v>48</v>
      </c>
      <c r="F28" s="125">
        <f>G13</f>
        <v>1855.6</v>
      </c>
      <c r="G28" s="126"/>
      <c r="H28" s="125">
        <f>I13</f>
        <v>1857.4</v>
      </c>
      <c r="I28" s="126"/>
      <c r="J28" s="125">
        <f>K13</f>
        <v>1861.2</v>
      </c>
      <c r="K28" s="126"/>
    </row>
  </sheetData>
  <mergeCells count="5">
    <mergeCell ref="A8:J8"/>
    <mergeCell ref="A10:D10"/>
    <mergeCell ref="A28:D28"/>
    <mergeCell ref="A26:D26"/>
    <mergeCell ref="A27:D27"/>
  </mergeCells>
  <phoneticPr fontId="23" type="noConversion"/>
  <pageMargins left="0.70866141732283472" right="0.70866141732283472" top="0.55118110236220474" bottom="0.55118110236220474"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BreakPreview" topLeftCell="A2" zoomScaleNormal="100" zoomScaleSheetLayoutView="100" workbookViewId="0">
      <selection activeCell="G5" sqref="G5"/>
    </sheetView>
  </sheetViews>
  <sheetFormatPr defaultRowHeight="15" x14ac:dyDescent="0.25"/>
  <cols>
    <col min="1" max="1" width="50.28515625" style="66" customWidth="1"/>
    <col min="2" max="2" width="11.85546875" style="66" customWidth="1"/>
    <col min="3" max="3" width="5.85546875" style="66" customWidth="1"/>
    <col min="4" max="4" width="10.140625" style="65" customWidth="1"/>
    <col min="5" max="6" width="8.85546875" style="65" hidden="1" customWidth="1"/>
    <col min="7" max="7" width="9.42578125" style="65" customWidth="1"/>
    <col min="8" max="9" width="8.85546875" style="65" hidden="1" customWidth="1"/>
    <col min="257" max="257" width="50.28515625" customWidth="1"/>
    <col min="258" max="258" width="9.140625" customWidth="1"/>
    <col min="259" max="259" width="5.85546875" customWidth="1"/>
    <col min="260" max="260" width="9.42578125" customWidth="1"/>
    <col min="261" max="262" width="0" hidden="1" customWidth="1"/>
    <col min="263" max="263" width="8.85546875" customWidth="1"/>
    <col min="264" max="265" width="0" hidden="1" customWidth="1"/>
    <col min="513" max="513" width="50.28515625" customWidth="1"/>
    <col min="514" max="514" width="9.140625" customWidth="1"/>
    <col min="515" max="515" width="5.85546875" customWidth="1"/>
    <col min="516" max="516" width="9.42578125" customWidth="1"/>
    <col min="517" max="518" width="0" hidden="1" customWidth="1"/>
    <col min="519" max="519" width="8.85546875" customWidth="1"/>
    <col min="520" max="521" width="0" hidden="1" customWidth="1"/>
    <col min="769" max="769" width="50.28515625" customWidth="1"/>
    <col min="770" max="770" width="9.140625" customWidth="1"/>
    <col min="771" max="771" width="5.85546875" customWidth="1"/>
    <col min="772" max="772" width="9.42578125" customWidth="1"/>
    <col min="773" max="774" width="0" hidden="1" customWidth="1"/>
    <col min="775" max="775" width="8.85546875" customWidth="1"/>
    <col min="776" max="777" width="0" hidden="1" customWidth="1"/>
    <col min="1025" max="1025" width="50.28515625" customWidth="1"/>
    <col min="1026" max="1026" width="9.140625" customWidth="1"/>
    <col min="1027" max="1027" width="5.85546875" customWidth="1"/>
    <col min="1028" max="1028" width="9.42578125" customWidth="1"/>
    <col min="1029" max="1030" width="0" hidden="1" customWidth="1"/>
    <col min="1031" max="1031" width="8.85546875" customWidth="1"/>
    <col min="1032" max="1033" width="0" hidden="1" customWidth="1"/>
    <col min="1281" max="1281" width="50.28515625" customWidth="1"/>
    <col min="1282" max="1282" width="9.140625" customWidth="1"/>
    <col min="1283" max="1283" width="5.85546875" customWidth="1"/>
    <col min="1284" max="1284" width="9.42578125" customWidth="1"/>
    <col min="1285" max="1286" width="0" hidden="1" customWidth="1"/>
    <col min="1287" max="1287" width="8.85546875" customWidth="1"/>
    <col min="1288" max="1289" width="0" hidden="1" customWidth="1"/>
    <col min="1537" max="1537" width="50.28515625" customWidth="1"/>
    <col min="1538" max="1538" width="9.140625" customWidth="1"/>
    <col min="1539" max="1539" width="5.85546875" customWidth="1"/>
    <col min="1540" max="1540" width="9.42578125" customWidth="1"/>
    <col min="1541" max="1542" width="0" hidden="1" customWidth="1"/>
    <col min="1543" max="1543" width="8.85546875" customWidth="1"/>
    <col min="1544" max="1545" width="0" hidden="1" customWidth="1"/>
    <col min="1793" max="1793" width="50.28515625" customWidth="1"/>
    <col min="1794" max="1794" width="9.140625" customWidth="1"/>
    <col min="1795" max="1795" width="5.85546875" customWidth="1"/>
    <col min="1796" max="1796" width="9.42578125" customWidth="1"/>
    <col min="1797" max="1798" width="0" hidden="1" customWidth="1"/>
    <col min="1799" max="1799" width="8.85546875" customWidth="1"/>
    <col min="1800" max="1801" width="0" hidden="1" customWidth="1"/>
    <col min="2049" max="2049" width="50.28515625" customWidth="1"/>
    <col min="2050" max="2050" width="9.140625" customWidth="1"/>
    <col min="2051" max="2051" width="5.85546875" customWidth="1"/>
    <col min="2052" max="2052" width="9.42578125" customWidth="1"/>
    <col min="2053" max="2054" width="0" hidden="1" customWidth="1"/>
    <col min="2055" max="2055" width="8.85546875" customWidth="1"/>
    <col min="2056" max="2057" width="0" hidden="1" customWidth="1"/>
    <col min="2305" max="2305" width="50.28515625" customWidth="1"/>
    <col min="2306" max="2306" width="9.140625" customWidth="1"/>
    <col min="2307" max="2307" width="5.85546875" customWidth="1"/>
    <col min="2308" max="2308" width="9.42578125" customWidth="1"/>
    <col min="2309" max="2310" width="0" hidden="1" customWidth="1"/>
    <col min="2311" max="2311" width="8.85546875" customWidth="1"/>
    <col min="2312" max="2313" width="0" hidden="1" customWidth="1"/>
    <col min="2561" max="2561" width="50.28515625" customWidth="1"/>
    <col min="2562" max="2562" width="9.140625" customWidth="1"/>
    <col min="2563" max="2563" width="5.85546875" customWidth="1"/>
    <col min="2564" max="2564" width="9.42578125" customWidth="1"/>
    <col min="2565" max="2566" width="0" hidden="1" customWidth="1"/>
    <col min="2567" max="2567" width="8.85546875" customWidth="1"/>
    <col min="2568" max="2569" width="0" hidden="1" customWidth="1"/>
    <col min="2817" max="2817" width="50.28515625" customWidth="1"/>
    <col min="2818" max="2818" width="9.140625" customWidth="1"/>
    <col min="2819" max="2819" width="5.85546875" customWidth="1"/>
    <col min="2820" max="2820" width="9.42578125" customWidth="1"/>
    <col min="2821" max="2822" width="0" hidden="1" customWidth="1"/>
    <col min="2823" max="2823" width="8.85546875" customWidth="1"/>
    <col min="2824" max="2825" width="0" hidden="1" customWidth="1"/>
    <col min="3073" max="3073" width="50.28515625" customWidth="1"/>
    <col min="3074" max="3074" width="9.140625" customWidth="1"/>
    <col min="3075" max="3075" width="5.85546875" customWidth="1"/>
    <col min="3076" max="3076" width="9.42578125" customWidth="1"/>
    <col min="3077" max="3078" width="0" hidden="1" customWidth="1"/>
    <col min="3079" max="3079" width="8.85546875" customWidth="1"/>
    <col min="3080" max="3081" width="0" hidden="1" customWidth="1"/>
    <col min="3329" max="3329" width="50.28515625" customWidth="1"/>
    <col min="3330" max="3330" width="9.140625" customWidth="1"/>
    <col min="3331" max="3331" width="5.85546875" customWidth="1"/>
    <col min="3332" max="3332" width="9.42578125" customWidth="1"/>
    <col min="3333" max="3334" width="0" hidden="1" customWidth="1"/>
    <col min="3335" max="3335" width="8.85546875" customWidth="1"/>
    <col min="3336" max="3337" width="0" hidden="1" customWidth="1"/>
    <col min="3585" max="3585" width="50.28515625" customWidth="1"/>
    <col min="3586" max="3586" width="9.140625" customWidth="1"/>
    <col min="3587" max="3587" width="5.85546875" customWidth="1"/>
    <col min="3588" max="3588" width="9.42578125" customWidth="1"/>
    <col min="3589" max="3590" width="0" hidden="1" customWidth="1"/>
    <col min="3591" max="3591" width="8.85546875" customWidth="1"/>
    <col min="3592" max="3593" width="0" hidden="1" customWidth="1"/>
    <col min="3841" max="3841" width="50.28515625" customWidth="1"/>
    <col min="3842" max="3842" width="9.140625" customWidth="1"/>
    <col min="3843" max="3843" width="5.85546875" customWidth="1"/>
    <col min="3844" max="3844" width="9.42578125" customWidth="1"/>
    <col min="3845" max="3846" width="0" hidden="1" customWidth="1"/>
    <col min="3847" max="3847" width="8.85546875" customWidth="1"/>
    <col min="3848" max="3849" width="0" hidden="1" customWidth="1"/>
    <col min="4097" max="4097" width="50.28515625" customWidth="1"/>
    <col min="4098" max="4098" width="9.140625" customWidth="1"/>
    <col min="4099" max="4099" width="5.85546875" customWidth="1"/>
    <col min="4100" max="4100" width="9.42578125" customWidth="1"/>
    <col min="4101" max="4102" width="0" hidden="1" customWidth="1"/>
    <col min="4103" max="4103" width="8.85546875" customWidth="1"/>
    <col min="4104" max="4105" width="0" hidden="1" customWidth="1"/>
    <col min="4353" max="4353" width="50.28515625" customWidth="1"/>
    <col min="4354" max="4354" width="9.140625" customWidth="1"/>
    <col min="4355" max="4355" width="5.85546875" customWidth="1"/>
    <col min="4356" max="4356" width="9.42578125" customWidth="1"/>
    <col min="4357" max="4358" width="0" hidden="1" customWidth="1"/>
    <col min="4359" max="4359" width="8.85546875" customWidth="1"/>
    <col min="4360" max="4361" width="0" hidden="1" customWidth="1"/>
    <col min="4609" max="4609" width="50.28515625" customWidth="1"/>
    <col min="4610" max="4610" width="9.140625" customWidth="1"/>
    <col min="4611" max="4611" width="5.85546875" customWidth="1"/>
    <col min="4612" max="4612" width="9.42578125" customWidth="1"/>
    <col min="4613" max="4614" width="0" hidden="1" customWidth="1"/>
    <col min="4615" max="4615" width="8.85546875" customWidth="1"/>
    <col min="4616" max="4617" width="0" hidden="1" customWidth="1"/>
    <col min="4865" max="4865" width="50.28515625" customWidth="1"/>
    <col min="4866" max="4866" width="9.140625" customWidth="1"/>
    <col min="4867" max="4867" width="5.85546875" customWidth="1"/>
    <col min="4868" max="4868" width="9.42578125" customWidth="1"/>
    <col min="4869" max="4870" width="0" hidden="1" customWidth="1"/>
    <col min="4871" max="4871" width="8.85546875" customWidth="1"/>
    <col min="4872" max="4873" width="0" hidden="1" customWidth="1"/>
    <col min="5121" max="5121" width="50.28515625" customWidth="1"/>
    <col min="5122" max="5122" width="9.140625" customWidth="1"/>
    <col min="5123" max="5123" width="5.85546875" customWidth="1"/>
    <col min="5124" max="5124" width="9.42578125" customWidth="1"/>
    <col min="5125" max="5126" width="0" hidden="1" customWidth="1"/>
    <col min="5127" max="5127" width="8.85546875" customWidth="1"/>
    <col min="5128" max="5129" width="0" hidden="1" customWidth="1"/>
    <col min="5377" max="5377" width="50.28515625" customWidth="1"/>
    <col min="5378" max="5378" width="9.140625" customWidth="1"/>
    <col min="5379" max="5379" width="5.85546875" customWidth="1"/>
    <col min="5380" max="5380" width="9.42578125" customWidth="1"/>
    <col min="5381" max="5382" width="0" hidden="1" customWidth="1"/>
    <col min="5383" max="5383" width="8.85546875" customWidth="1"/>
    <col min="5384" max="5385" width="0" hidden="1" customWidth="1"/>
    <col min="5633" max="5633" width="50.28515625" customWidth="1"/>
    <col min="5634" max="5634" width="9.140625" customWidth="1"/>
    <col min="5635" max="5635" width="5.85546875" customWidth="1"/>
    <col min="5636" max="5636" width="9.42578125" customWidth="1"/>
    <col min="5637" max="5638" width="0" hidden="1" customWidth="1"/>
    <col min="5639" max="5639" width="8.85546875" customWidth="1"/>
    <col min="5640" max="5641" width="0" hidden="1" customWidth="1"/>
    <col min="5889" max="5889" width="50.28515625" customWidth="1"/>
    <col min="5890" max="5890" width="9.140625" customWidth="1"/>
    <col min="5891" max="5891" width="5.85546875" customWidth="1"/>
    <col min="5892" max="5892" width="9.42578125" customWidth="1"/>
    <col min="5893" max="5894" width="0" hidden="1" customWidth="1"/>
    <col min="5895" max="5895" width="8.85546875" customWidth="1"/>
    <col min="5896" max="5897" width="0" hidden="1" customWidth="1"/>
    <col min="6145" max="6145" width="50.28515625" customWidth="1"/>
    <col min="6146" max="6146" width="9.140625" customWidth="1"/>
    <col min="6147" max="6147" width="5.85546875" customWidth="1"/>
    <col min="6148" max="6148" width="9.42578125" customWidth="1"/>
    <col min="6149" max="6150" width="0" hidden="1" customWidth="1"/>
    <col min="6151" max="6151" width="8.85546875" customWidth="1"/>
    <col min="6152" max="6153" width="0" hidden="1" customWidth="1"/>
    <col min="6401" max="6401" width="50.28515625" customWidth="1"/>
    <col min="6402" max="6402" width="9.140625" customWidth="1"/>
    <col min="6403" max="6403" width="5.85546875" customWidth="1"/>
    <col min="6404" max="6404" width="9.42578125" customWidth="1"/>
    <col min="6405" max="6406" width="0" hidden="1" customWidth="1"/>
    <col min="6407" max="6407" width="8.85546875" customWidth="1"/>
    <col min="6408" max="6409" width="0" hidden="1" customWidth="1"/>
    <col min="6657" max="6657" width="50.28515625" customWidth="1"/>
    <col min="6658" max="6658" width="9.140625" customWidth="1"/>
    <col min="6659" max="6659" width="5.85546875" customWidth="1"/>
    <col min="6660" max="6660" width="9.42578125" customWidth="1"/>
    <col min="6661" max="6662" width="0" hidden="1" customWidth="1"/>
    <col min="6663" max="6663" width="8.85546875" customWidth="1"/>
    <col min="6664" max="6665" width="0" hidden="1" customWidth="1"/>
    <col min="6913" max="6913" width="50.28515625" customWidth="1"/>
    <col min="6914" max="6914" width="9.140625" customWidth="1"/>
    <col min="6915" max="6915" width="5.85546875" customWidth="1"/>
    <col min="6916" max="6916" width="9.42578125" customWidth="1"/>
    <col min="6917" max="6918" width="0" hidden="1" customWidth="1"/>
    <col min="6919" max="6919" width="8.85546875" customWidth="1"/>
    <col min="6920" max="6921" width="0" hidden="1" customWidth="1"/>
    <col min="7169" max="7169" width="50.28515625" customWidth="1"/>
    <col min="7170" max="7170" width="9.140625" customWidth="1"/>
    <col min="7171" max="7171" width="5.85546875" customWidth="1"/>
    <col min="7172" max="7172" width="9.42578125" customWidth="1"/>
    <col min="7173" max="7174" width="0" hidden="1" customWidth="1"/>
    <col min="7175" max="7175" width="8.85546875" customWidth="1"/>
    <col min="7176" max="7177" width="0" hidden="1" customWidth="1"/>
    <col min="7425" max="7425" width="50.28515625" customWidth="1"/>
    <col min="7426" max="7426" width="9.140625" customWidth="1"/>
    <col min="7427" max="7427" width="5.85546875" customWidth="1"/>
    <col min="7428" max="7428" width="9.42578125" customWidth="1"/>
    <col min="7429" max="7430" width="0" hidden="1" customWidth="1"/>
    <col min="7431" max="7431" width="8.85546875" customWidth="1"/>
    <col min="7432" max="7433" width="0" hidden="1" customWidth="1"/>
    <col min="7681" max="7681" width="50.28515625" customWidth="1"/>
    <col min="7682" max="7682" width="9.140625" customWidth="1"/>
    <col min="7683" max="7683" width="5.85546875" customWidth="1"/>
    <col min="7684" max="7684" width="9.42578125" customWidth="1"/>
    <col min="7685" max="7686" width="0" hidden="1" customWidth="1"/>
    <col min="7687" max="7687" width="8.85546875" customWidth="1"/>
    <col min="7688" max="7689" width="0" hidden="1" customWidth="1"/>
    <col min="7937" max="7937" width="50.28515625" customWidth="1"/>
    <col min="7938" max="7938" width="9.140625" customWidth="1"/>
    <col min="7939" max="7939" width="5.85546875" customWidth="1"/>
    <col min="7940" max="7940" width="9.42578125" customWidth="1"/>
    <col min="7941" max="7942" width="0" hidden="1" customWidth="1"/>
    <col min="7943" max="7943" width="8.85546875" customWidth="1"/>
    <col min="7944" max="7945" width="0" hidden="1" customWidth="1"/>
    <col min="8193" max="8193" width="50.28515625" customWidth="1"/>
    <col min="8194" max="8194" width="9.140625" customWidth="1"/>
    <col min="8195" max="8195" width="5.85546875" customWidth="1"/>
    <col min="8196" max="8196" width="9.42578125" customWidth="1"/>
    <col min="8197" max="8198" width="0" hidden="1" customWidth="1"/>
    <col min="8199" max="8199" width="8.85546875" customWidth="1"/>
    <col min="8200" max="8201" width="0" hidden="1" customWidth="1"/>
    <col min="8449" max="8449" width="50.28515625" customWidth="1"/>
    <col min="8450" max="8450" width="9.140625" customWidth="1"/>
    <col min="8451" max="8451" width="5.85546875" customWidth="1"/>
    <col min="8452" max="8452" width="9.42578125" customWidth="1"/>
    <col min="8453" max="8454" width="0" hidden="1" customWidth="1"/>
    <col min="8455" max="8455" width="8.85546875" customWidth="1"/>
    <col min="8456" max="8457" width="0" hidden="1" customWidth="1"/>
    <col min="8705" max="8705" width="50.28515625" customWidth="1"/>
    <col min="8706" max="8706" width="9.140625" customWidth="1"/>
    <col min="8707" max="8707" width="5.85546875" customWidth="1"/>
    <col min="8708" max="8708" width="9.42578125" customWidth="1"/>
    <col min="8709" max="8710" width="0" hidden="1" customWidth="1"/>
    <col min="8711" max="8711" width="8.85546875" customWidth="1"/>
    <col min="8712" max="8713" width="0" hidden="1" customWidth="1"/>
    <col min="8961" max="8961" width="50.28515625" customWidth="1"/>
    <col min="8962" max="8962" width="9.140625" customWidth="1"/>
    <col min="8963" max="8963" width="5.85546875" customWidth="1"/>
    <col min="8964" max="8964" width="9.42578125" customWidth="1"/>
    <col min="8965" max="8966" width="0" hidden="1" customWidth="1"/>
    <col min="8967" max="8967" width="8.85546875" customWidth="1"/>
    <col min="8968" max="8969" width="0" hidden="1" customWidth="1"/>
    <col min="9217" max="9217" width="50.28515625" customWidth="1"/>
    <col min="9218" max="9218" width="9.140625" customWidth="1"/>
    <col min="9219" max="9219" width="5.85546875" customWidth="1"/>
    <col min="9220" max="9220" width="9.42578125" customWidth="1"/>
    <col min="9221" max="9222" width="0" hidden="1" customWidth="1"/>
    <col min="9223" max="9223" width="8.85546875" customWidth="1"/>
    <col min="9224" max="9225" width="0" hidden="1" customWidth="1"/>
    <col min="9473" max="9473" width="50.28515625" customWidth="1"/>
    <col min="9474" max="9474" width="9.140625" customWidth="1"/>
    <col min="9475" max="9475" width="5.85546875" customWidth="1"/>
    <col min="9476" max="9476" width="9.42578125" customWidth="1"/>
    <col min="9477" max="9478" width="0" hidden="1" customWidth="1"/>
    <col min="9479" max="9479" width="8.85546875" customWidth="1"/>
    <col min="9480" max="9481" width="0" hidden="1" customWidth="1"/>
    <col min="9729" max="9729" width="50.28515625" customWidth="1"/>
    <col min="9730" max="9730" width="9.140625" customWidth="1"/>
    <col min="9731" max="9731" width="5.85546875" customWidth="1"/>
    <col min="9732" max="9732" width="9.42578125" customWidth="1"/>
    <col min="9733" max="9734" width="0" hidden="1" customWidth="1"/>
    <col min="9735" max="9735" width="8.85546875" customWidth="1"/>
    <col min="9736" max="9737" width="0" hidden="1" customWidth="1"/>
    <col min="9985" max="9985" width="50.28515625" customWidth="1"/>
    <col min="9986" max="9986" width="9.140625" customWidth="1"/>
    <col min="9987" max="9987" width="5.85546875" customWidth="1"/>
    <col min="9988" max="9988" width="9.42578125" customWidth="1"/>
    <col min="9989" max="9990" width="0" hidden="1" customWidth="1"/>
    <col min="9991" max="9991" width="8.85546875" customWidth="1"/>
    <col min="9992" max="9993" width="0" hidden="1" customWidth="1"/>
    <col min="10241" max="10241" width="50.28515625" customWidth="1"/>
    <col min="10242" max="10242" width="9.140625" customWidth="1"/>
    <col min="10243" max="10243" width="5.85546875" customWidth="1"/>
    <col min="10244" max="10244" width="9.42578125" customWidth="1"/>
    <col min="10245" max="10246" width="0" hidden="1" customWidth="1"/>
    <col min="10247" max="10247" width="8.85546875" customWidth="1"/>
    <col min="10248" max="10249" width="0" hidden="1" customWidth="1"/>
    <col min="10497" max="10497" width="50.28515625" customWidth="1"/>
    <col min="10498" max="10498" width="9.140625" customWidth="1"/>
    <col min="10499" max="10499" width="5.85546875" customWidth="1"/>
    <col min="10500" max="10500" width="9.42578125" customWidth="1"/>
    <col min="10501" max="10502" width="0" hidden="1" customWidth="1"/>
    <col min="10503" max="10503" width="8.85546875" customWidth="1"/>
    <col min="10504" max="10505" width="0" hidden="1" customWidth="1"/>
    <col min="10753" max="10753" width="50.28515625" customWidth="1"/>
    <col min="10754" max="10754" width="9.140625" customWidth="1"/>
    <col min="10755" max="10755" width="5.85546875" customWidth="1"/>
    <col min="10756" max="10756" width="9.42578125" customWidth="1"/>
    <col min="10757" max="10758" width="0" hidden="1" customWidth="1"/>
    <col min="10759" max="10759" width="8.85546875" customWidth="1"/>
    <col min="10760" max="10761" width="0" hidden="1" customWidth="1"/>
    <col min="11009" max="11009" width="50.28515625" customWidth="1"/>
    <col min="11010" max="11010" width="9.140625" customWidth="1"/>
    <col min="11011" max="11011" width="5.85546875" customWidth="1"/>
    <col min="11012" max="11012" width="9.42578125" customWidth="1"/>
    <col min="11013" max="11014" width="0" hidden="1" customWidth="1"/>
    <col min="11015" max="11015" width="8.85546875" customWidth="1"/>
    <col min="11016" max="11017" width="0" hidden="1" customWidth="1"/>
    <col min="11265" max="11265" width="50.28515625" customWidth="1"/>
    <col min="11266" max="11266" width="9.140625" customWidth="1"/>
    <col min="11267" max="11267" width="5.85546875" customWidth="1"/>
    <col min="11268" max="11268" width="9.42578125" customWidth="1"/>
    <col min="11269" max="11270" width="0" hidden="1" customWidth="1"/>
    <col min="11271" max="11271" width="8.85546875" customWidth="1"/>
    <col min="11272" max="11273" width="0" hidden="1" customWidth="1"/>
    <col min="11521" max="11521" width="50.28515625" customWidth="1"/>
    <col min="11522" max="11522" width="9.140625" customWidth="1"/>
    <col min="11523" max="11523" width="5.85546875" customWidth="1"/>
    <col min="11524" max="11524" width="9.42578125" customWidth="1"/>
    <col min="11525" max="11526" width="0" hidden="1" customWidth="1"/>
    <col min="11527" max="11527" width="8.85546875" customWidth="1"/>
    <col min="11528" max="11529" width="0" hidden="1" customWidth="1"/>
    <col min="11777" max="11777" width="50.28515625" customWidth="1"/>
    <col min="11778" max="11778" width="9.140625" customWidth="1"/>
    <col min="11779" max="11779" width="5.85546875" customWidth="1"/>
    <col min="11780" max="11780" width="9.42578125" customWidth="1"/>
    <col min="11781" max="11782" width="0" hidden="1" customWidth="1"/>
    <col min="11783" max="11783" width="8.85546875" customWidth="1"/>
    <col min="11784" max="11785" width="0" hidden="1" customWidth="1"/>
    <col min="12033" max="12033" width="50.28515625" customWidth="1"/>
    <col min="12034" max="12034" width="9.140625" customWidth="1"/>
    <col min="12035" max="12035" width="5.85546875" customWidth="1"/>
    <col min="12036" max="12036" width="9.42578125" customWidth="1"/>
    <col min="12037" max="12038" width="0" hidden="1" customWidth="1"/>
    <col min="12039" max="12039" width="8.85546875" customWidth="1"/>
    <col min="12040" max="12041" width="0" hidden="1" customWidth="1"/>
    <col min="12289" max="12289" width="50.28515625" customWidth="1"/>
    <col min="12290" max="12290" width="9.140625" customWidth="1"/>
    <col min="12291" max="12291" width="5.85546875" customWidth="1"/>
    <col min="12292" max="12292" width="9.42578125" customWidth="1"/>
    <col min="12293" max="12294" width="0" hidden="1" customWidth="1"/>
    <col min="12295" max="12295" width="8.85546875" customWidth="1"/>
    <col min="12296" max="12297" width="0" hidden="1" customWidth="1"/>
    <col min="12545" max="12545" width="50.28515625" customWidth="1"/>
    <col min="12546" max="12546" width="9.140625" customWidth="1"/>
    <col min="12547" max="12547" width="5.85546875" customWidth="1"/>
    <col min="12548" max="12548" width="9.42578125" customWidth="1"/>
    <col min="12549" max="12550" width="0" hidden="1" customWidth="1"/>
    <col min="12551" max="12551" width="8.85546875" customWidth="1"/>
    <col min="12552" max="12553" width="0" hidden="1" customWidth="1"/>
    <col min="12801" max="12801" width="50.28515625" customWidth="1"/>
    <col min="12802" max="12802" width="9.140625" customWidth="1"/>
    <col min="12803" max="12803" width="5.85546875" customWidth="1"/>
    <col min="12804" max="12804" width="9.42578125" customWidth="1"/>
    <col min="12805" max="12806" width="0" hidden="1" customWidth="1"/>
    <col min="12807" max="12807" width="8.85546875" customWidth="1"/>
    <col min="12808" max="12809" width="0" hidden="1" customWidth="1"/>
    <col min="13057" max="13057" width="50.28515625" customWidth="1"/>
    <col min="13058" max="13058" width="9.140625" customWidth="1"/>
    <col min="13059" max="13059" width="5.85546875" customWidth="1"/>
    <col min="13060" max="13060" width="9.42578125" customWidth="1"/>
    <col min="13061" max="13062" width="0" hidden="1" customWidth="1"/>
    <col min="13063" max="13063" width="8.85546875" customWidth="1"/>
    <col min="13064" max="13065" width="0" hidden="1" customWidth="1"/>
    <col min="13313" max="13313" width="50.28515625" customWidth="1"/>
    <col min="13314" max="13314" width="9.140625" customWidth="1"/>
    <col min="13315" max="13315" width="5.85546875" customWidth="1"/>
    <col min="13316" max="13316" width="9.42578125" customWidth="1"/>
    <col min="13317" max="13318" width="0" hidden="1" customWidth="1"/>
    <col min="13319" max="13319" width="8.85546875" customWidth="1"/>
    <col min="13320" max="13321" width="0" hidden="1" customWidth="1"/>
    <col min="13569" max="13569" width="50.28515625" customWidth="1"/>
    <col min="13570" max="13570" width="9.140625" customWidth="1"/>
    <col min="13571" max="13571" width="5.85546875" customWidth="1"/>
    <col min="13572" max="13572" width="9.42578125" customWidth="1"/>
    <col min="13573" max="13574" width="0" hidden="1" customWidth="1"/>
    <col min="13575" max="13575" width="8.85546875" customWidth="1"/>
    <col min="13576" max="13577" width="0" hidden="1" customWidth="1"/>
    <col min="13825" max="13825" width="50.28515625" customWidth="1"/>
    <col min="13826" max="13826" width="9.140625" customWidth="1"/>
    <col min="13827" max="13827" width="5.85546875" customWidth="1"/>
    <col min="13828" max="13828" width="9.42578125" customWidth="1"/>
    <col min="13829" max="13830" width="0" hidden="1" customWidth="1"/>
    <col min="13831" max="13831" width="8.85546875" customWidth="1"/>
    <col min="13832" max="13833" width="0" hidden="1" customWidth="1"/>
    <col min="14081" max="14081" width="50.28515625" customWidth="1"/>
    <col min="14082" max="14082" width="9.140625" customWidth="1"/>
    <col min="14083" max="14083" width="5.85546875" customWidth="1"/>
    <col min="14084" max="14084" width="9.42578125" customWidth="1"/>
    <col min="14085" max="14086" width="0" hidden="1" customWidth="1"/>
    <col min="14087" max="14087" width="8.85546875" customWidth="1"/>
    <col min="14088" max="14089" width="0" hidden="1" customWidth="1"/>
    <col min="14337" max="14337" width="50.28515625" customWidth="1"/>
    <col min="14338" max="14338" width="9.140625" customWidth="1"/>
    <col min="14339" max="14339" width="5.85546875" customWidth="1"/>
    <col min="14340" max="14340" width="9.42578125" customWidth="1"/>
    <col min="14341" max="14342" width="0" hidden="1" customWidth="1"/>
    <col min="14343" max="14343" width="8.85546875" customWidth="1"/>
    <col min="14344" max="14345" width="0" hidden="1" customWidth="1"/>
    <col min="14593" max="14593" width="50.28515625" customWidth="1"/>
    <col min="14594" max="14594" width="9.140625" customWidth="1"/>
    <col min="14595" max="14595" width="5.85546875" customWidth="1"/>
    <col min="14596" max="14596" width="9.42578125" customWidth="1"/>
    <col min="14597" max="14598" width="0" hidden="1" customWidth="1"/>
    <col min="14599" max="14599" width="8.85546875" customWidth="1"/>
    <col min="14600" max="14601" width="0" hidden="1" customWidth="1"/>
    <col min="14849" max="14849" width="50.28515625" customWidth="1"/>
    <col min="14850" max="14850" width="9.140625" customWidth="1"/>
    <col min="14851" max="14851" width="5.85546875" customWidth="1"/>
    <col min="14852" max="14852" width="9.42578125" customWidth="1"/>
    <col min="14853" max="14854" width="0" hidden="1" customWidth="1"/>
    <col min="14855" max="14855" width="8.85546875" customWidth="1"/>
    <col min="14856" max="14857" width="0" hidden="1" customWidth="1"/>
    <col min="15105" max="15105" width="50.28515625" customWidth="1"/>
    <col min="15106" max="15106" width="9.140625" customWidth="1"/>
    <col min="15107" max="15107" width="5.85546875" customWidth="1"/>
    <col min="15108" max="15108" width="9.42578125" customWidth="1"/>
    <col min="15109" max="15110" width="0" hidden="1" customWidth="1"/>
    <col min="15111" max="15111" width="8.85546875" customWidth="1"/>
    <col min="15112" max="15113" width="0" hidden="1" customWidth="1"/>
    <col min="15361" max="15361" width="50.28515625" customWidth="1"/>
    <col min="15362" max="15362" width="9.140625" customWidth="1"/>
    <col min="15363" max="15363" width="5.85546875" customWidth="1"/>
    <col min="15364" max="15364" width="9.42578125" customWidth="1"/>
    <col min="15365" max="15366" width="0" hidden="1" customWidth="1"/>
    <col min="15367" max="15367" width="8.85546875" customWidth="1"/>
    <col min="15368" max="15369" width="0" hidden="1" customWidth="1"/>
    <col min="15617" max="15617" width="50.28515625" customWidth="1"/>
    <col min="15618" max="15618" width="9.140625" customWidth="1"/>
    <col min="15619" max="15619" width="5.85546875" customWidth="1"/>
    <col min="15620" max="15620" width="9.42578125" customWidth="1"/>
    <col min="15621" max="15622" width="0" hidden="1" customWidth="1"/>
    <col min="15623" max="15623" width="8.85546875" customWidth="1"/>
    <col min="15624" max="15625" width="0" hidden="1" customWidth="1"/>
    <col min="15873" max="15873" width="50.28515625" customWidth="1"/>
    <col min="15874" max="15874" width="9.140625" customWidth="1"/>
    <col min="15875" max="15875" width="5.85546875" customWidth="1"/>
    <col min="15876" max="15876" width="9.42578125" customWidth="1"/>
    <col min="15877" max="15878" width="0" hidden="1" customWidth="1"/>
    <col min="15879" max="15879" width="8.85546875" customWidth="1"/>
    <col min="15880" max="15881" width="0" hidden="1" customWidth="1"/>
    <col min="16129" max="16129" width="50.28515625" customWidth="1"/>
    <col min="16130" max="16130" width="9.140625" customWidth="1"/>
    <col min="16131" max="16131" width="5.85546875" customWidth="1"/>
    <col min="16132" max="16132" width="9.42578125" customWidth="1"/>
    <col min="16133" max="16134" width="0" hidden="1" customWidth="1"/>
    <col min="16135" max="16135" width="8.85546875" customWidth="1"/>
    <col min="16136" max="16137" width="0" hidden="1" customWidth="1"/>
  </cols>
  <sheetData>
    <row r="1" spans="1:9" s="88" customFormat="1" ht="12.75" hidden="1" customHeight="1" x14ac:dyDescent="0.2">
      <c r="A1" s="141"/>
      <c r="B1" s="142"/>
      <c r="C1" s="142"/>
      <c r="D1" s="143"/>
      <c r="E1" s="143"/>
      <c r="F1" s="143"/>
      <c r="G1" s="143"/>
      <c r="H1" s="143"/>
      <c r="I1" s="143"/>
    </row>
    <row r="2" spans="1:9" ht="12.75" customHeight="1" x14ac:dyDescent="0.25">
      <c r="A2" s="72"/>
      <c r="B2" s="91"/>
      <c r="C2" s="91"/>
      <c r="D2" s="71"/>
      <c r="E2" s="71"/>
      <c r="F2" s="71"/>
      <c r="G2" s="6" t="s">
        <v>414</v>
      </c>
    </row>
    <row r="3" spans="1:9" ht="12.75" customHeight="1" x14ac:dyDescent="0.25">
      <c r="A3" s="92"/>
      <c r="B3" s="92"/>
      <c r="C3" s="92"/>
      <c r="G3" s="89" t="s">
        <v>49</v>
      </c>
    </row>
    <row r="4" spans="1:9" ht="12.75" customHeight="1" x14ac:dyDescent="0.25">
      <c r="A4" s="92"/>
      <c r="B4" s="92"/>
      <c r="C4" s="92"/>
      <c r="G4" s="89" t="str">
        <f>"муниципального образования """&amp;RIGHT(D12,LEN(D12)-FIND("*",D12,1))&amp;""""</f>
        <v>муниципального образования "Мысовское"</v>
      </c>
    </row>
    <row r="5" spans="1:9" ht="12.75" customHeight="1" x14ac:dyDescent="0.25">
      <c r="A5" s="90"/>
      <c r="B5" s="99"/>
      <c r="C5" s="99"/>
      <c r="G5" s="89" t="s">
        <v>421</v>
      </c>
    </row>
    <row r="6" spans="1:9" ht="12.75" customHeight="1" x14ac:dyDescent="0.25">
      <c r="A6" s="90"/>
      <c r="B6" s="93"/>
      <c r="C6" s="93"/>
      <c r="D6" s="94"/>
      <c r="E6" s="94"/>
      <c r="F6" s="94"/>
      <c r="G6" s="97"/>
      <c r="H6" s="94"/>
      <c r="I6" s="94"/>
    </row>
    <row r="7" spans="1:9" ht="75" customHeight="1" x14ac:dyDescent="0.25">
      <c r="A7" s="238"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2019 и 2020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38"/>
      <c r="C7" s="238"/>
      <c r="D7" s="238"/>
      <c r="E7" s="238"/>
      <c r="F7" s="238"/>
      <c r="G7" s="238"/>
    </row>
    <row r="8" spans="1:9" ht="12.75" customHeight="1" x14ac:dyDescent="0.25">
      <c r="A8" s="90"/>
      <c r="B8" s="93"/>
      <c r="C8" s="93"/>
      <c r="D8" s="95"/>
      <c r="E8" s="95"/>
      <c r="F8" s="95"/>
      <c r="G8" s="95" t="s">
        <v>66</v>
      </c>
      <c r="H8" s="95"/>
      <c r="I8" s="95"/>
    </row>
    <row r="9" spans="1:9" ht="12.75" customHeight="1" x14ac:dyDescent="0.25">
      <c r="A9" s="242" t="s">
        <v>67</v>
      </c>
      <c r="B9" s="243" t="s">
        <v>57</v>
      </c>
      <c r="C9" s="243" t="s">
        <v>58</v>
      </c>
      <c r="D9" s="241" t="s">
        <v>56</v>
      </c>
      <c r="E9" s="241"/>
      <c r="F9" s="241"/>
      <c r="G9" s="241"/>
      <c r="H9" s="95"/>
      <c r="I9" s="95"/>
    </row>
    <row r="10" spans="1:9" s="96" customFormat="1" ht="44.25" customHeight="1" x14ac:dyDescent="0.2">
      <c r="A10" s="242"/>
      <c r="B10" s="243"/>
      <c r="C10" s="243"/>
      <c r="D10" s="144" t="str">
        <f>MID(D12,FIND("Прогноз",D12,1)+8,4)&amp;" год"</f>
        <v>2019 год</v>
      </c>
      <c r="E10" s="144" t="str">
        <f>MID(E12,FIND("Прогноз",E12,1)+8,4)&amp;" ББ="&amp;LEFT(RIGHT(E11,12),2)</f>
        <v>2019 ББ=20</v>
      </c>
      <c r="F10" s="144" t="str">
        <f>MID(F12,FIND("Прогноз",F12,1)+8,4)&amp;" ББ="&amp;LEFT(RIGHT(F11,12),2)</f>
        <v>2019 ББ=22</v>
      </c>
      <c r="G10" s="144" t="str">
        <f>MID(G12,FIND("Прогноз",G12,1)+8,4)&amp;" год"</f>
        <v>2020 год</v>
      </c>
      <c r="H10" s="140" t="str">
        <f>MID(H12,FIND("Прогноз",H12,1)+8,4)&amp;" ББ="&amp;LEFT(RIGHT(H11,12),2)</f>
        <v>2020 ББ=20</v>
      </c>
      <c r="I10" s="81" t="str">
        <f>MID(I12,FIND("Прогноз",I12,1)+8,4)&amp;" ББ="&amp;LEFT(RIGHT(I11,12),2)</f>
        <v>2020 ББ=22</v>
      </c>
    </row>
    <row r="11" spans="1:9" s="85" customFormat="1" ht="87.75" hidden="1" customHeight="1" x14ac:dyDescent="0.2">
      <c r="A11" s="82" t="s">
        <v>51</v>
      </c>
      <c r="B11" s="82" t="s">
        <v>226</v>
      </c>
      <c r="C11" s="82" t="s">
        <v>59</v>
      </c>
      <c r="D11" s="84" t="s">
        <v>408</v>
      </c>
      <c r="E11" s="84" t="s">
        <v>409</v>
      </c>
      <c r="F11" s="84" t="s">
        <v>410</v>
      </c>
      <c r="G11" s="84" t="s">
        <v>411</v>
      </c>
      <c r="H11" s="84" t="s">
        <v>412</v>
      </c>
      <c r="I11" s="84" t="s">
        <v>413</v>
      </c>
    </row>
    <row r="12" spans="1:9" s="88" customFormat="1" ht="64.5" hidden="1" customHeight="1" x14ac:dyDescent="0.2">
      <c r="A12" s="86" t="s">
        <v>50</v>
      </c>
      <c r="B12" s="86" t="s">
        <v>57</v>
      </c>
      <c r="C12" s="86" t="s">
        <v>60</v>
      </c>
      <c r="D12" s="87" t="s">
        <v>385</v>
      </c>
      <c r="E12" s="87" t="s">
        <v>385</v>
      </c>
      <c r="F12" s="87" t="s">
        <v>385</v>
      </c>
      <c r="G12" s="87" t="s">
        <v>398</v>
      </c>
      <c r="H12" s="87" t="s">
        <v>398</v>
      </c>
      <c r="I12" s="87" t="s">
        <v>398</v>
      </c>
    </row>
    <row r="13" spans="1:9" s="88" customFormat="1" ht="14.25" hidden="1" x14ac:dyDescent="0.2">
      <c r="A13" s="145" t="s">
        <v>254</v>
      </c>
      <c r="B13" s="146" t="s">
        <v>52</v>
      </c>
      <c r="C13" s="146" t="s">
        <v>52</v>
      </c>
      <c r="D13" s="147">
        <v>1857.4</v>
      </c>
      <c r="E13" s="147">
        <v>1857.4</v>
      </c>
      <c r="F13" s="147"/>
      <c r="G13" s="147">
        <v>1861.2</v>
      </c>
      <c r="H13" s="147">
        <v>1861.2</v>
      </c>
      <c r="I13" s="147"/>
    </row>
    <row r="14" spans="1:9" s="88" customFormat="1" ht="14.25" x14ac:dyDescent="0.2">
      <c r="A14" s="145" t="s">
        <v>222</v>
      </c>
      <c r="B14" s="146" t="s">
        <v>255</v>
      </c>
      <c r="C14" s="146" t="s">
        <v>52</v>
      </c>
      <c r="D14" s="147">
        <v>1857.4</v>
      </c>
      <c r="E14" s="147">
        <v>1857.4</v>
      </c>
      <c r="F14" s="147"/>
      <c r="G14" s="147">
        <v>1861.2</v>
      </c>
      <c r="H14" s="147">
        <v>1861.2</v>
      </c>
      <c r="I14" s="147"/>
    </row>
    <row r="15" spans="1:9" s="88" customFormat="1" ht="21.75" x14ac:dyDescent="0.2">
      <c r="A15" s="145" t="s">
        <v>65</v>
      </c>
      <c r="B15" s="146" t="s">
        <v>256</v>
      </c>
      <c r="C15" s="146" t="s">
        <v>52</v>
      </c>
      <c r="D15" s="147">
        <v>71.900000000000006</v>
      </c>
      <c r="E15" s="147">
        <v>71.900000000000006</v>
      </c>
      <c r="F15" s="147"/>
      <c r="G15" s="147">
        <v>74.400000000000006</v>
      </c>
      <c r="H15" s="147">
        <v>74.400000000000006</v>
      </c>
      <c r="I15" s="147"/>
    </row>
    <row r="16" spans="1:9" s="88" customFormat="1" ht="14.25" x14ac:dyDescent="0.2">
      <c r="A16" s="141" t="s">
        <v>257</v>
      </c>
      <c r="B16" s="142" t="s">
        <v>256</v>
      </c>
      <c r="C16" s="142" t="s">
        <v>61</v>
      </c>
      <c r="D16" s="143">
        <v>50.6</v>
      </c>
      <c r="E16" s="143">
        <v>50.6</v>
      </c>
      <c r="F16" s="143"/>
      <c r="G16" s="143">
        <v>52.6</v>
      </c>
      <c r="H16" s="143">
        <v>52.6</v>
      </c>
      <c r="I16" s="143"/>
    </row>
    <row r="17" spans="1:9" s="88" customFormat="1" ht="33.75" x14ac:dyDescent="0.2">
      <c r="A17" s="141" t="s">
        <v>258</v>
      </c>
      <c r="B17" s="142" t="s">
        <v>256</v>
      </c>
      <c r="C17" s="142" t="s">
        <v>259</v>
      </c>
      <c r="D17" s="143">
        <v>15.3</v>
      </c>
      <c r="E17" s="143">
        <v>15.3</v>
      </c>
      <c r="F17" s="143"/>
      <c r="G17" s="143">
        <v>15.8</v>
      </c>
      <c r="H17" s="143">
        <v>15.8</v>
      </c>
      <c r="I17" s="143"/>
    </row>
    <row r="18" spans="1:9" s="88" customFormat="1" ht="22.5" x14ac:dyDescent="0.2">
      <c r="A18" s="141" t="s">
        <v>62</v>
      </c>
      <c r="B18" s="142" t="s">
        <v>256</v>
      </c>
      <c r="C18" s="142" t="s">
        <v>63</v>
      </c>
      <c r="D18" s="143">
        <v>6</v>
      </c>
      <c r="E18" s="143">
        <v>6</v>
      </c>
      <c r="F18" s="143"/>
      <c r="G18" s="143">
        <v>6</v>
      </c>
      <c r="H18" s="143">
        <v>6</v>
      </c>
      <c r="I18" s="143"/>
    </row>
    <row r="19" spans="1:9" s="88" customFormat="1" ht="14.25" x14ac:dyDescent="0.2">
      <c r="A19" s="145" t="s">
        <v>260</v>
      </c>
      <c r="B19" s="146" t="s">
        <v>261</v>
      </c>
      <c r="C19" s="146" t="s">
        <v>52</v>
      </c>
      <c r="D19" s="147">
        <v>478</v>
      </c>
      <c r="E19" s="147">
        <v>478</v>
      </c>
      <c r="F19" s="147"/>
      <c r="G19" s="147">
        <v>478</v>
      </c>
      <c r="H19" s="147">
        <v>478</v>
      </c>
      <c r="I19" s="147"/>
    </row>
    <row r="20" spans="1:9" s="88" customFormat="1" ht="14.25" x14ac:dyDescent="0.2">
      <c r="A20" s="141" t="s">
        <v>257</v>
      </c>
      <c r="B20" s="142" t="s">
        <v>261</v>
      </c>
      <c r="C20" s="142" t="s">
        <v>61</v>
      </c>
      <c r="D20" s="143">
        <v>367.1</v>
      </c>
      <c r="E20" s="143">
        <v>367.1</v>
      </c>
      <c r="F20" s="143"/>
      <c r="G20" s="143">
        <v>367.1</v>
      </c>
      <c r="H20" s="143">
        <v>367.1</v>
      </c>
      <c r="I20" s="143"/>
    </row>
    <row r="21" spans="1:9" s="88" customFormat="1" ht="33.75" x14ac:dyDescent="0.2">
      <c r="A21" s="141" t="s">
        <v>258</v>
      </c>
      <c r="B21" s="142" t="s">
        <v>261</v>
      </c>
      <c r="C21" s="142" t="s">
        <v>259</v>
      </c>
      <c r="D21" s="143">
        <v>110.9</v>
      </c>
      <c r="E21" s="143">
        <v>110.9</v>
      </c>
      <c r="F21" s="143"/>
      <c r="G21" s="143">
        <v>110.9</v>
      </c>
      <c r="H21" s="143">
        <v>110.9</v>
      </c>
      <c r="I21" s="143"/>
    </row>
    <row r="22" spans="1:9" s="88" customFormat="1" ht="14.25" x14ac:dyDescent="0.2">
      <c r="A22" s="145" t="s">
        <v>223</v>
      </c>
      <c r="B22" s="146" t="s">
        <v>262</v>
      </c>
      <c r="C22" s="146" t="s">
        <v>52</v>
      </c>
      <c r="D22" s="147">
        <v>624.9</v>
      </c>
      <c r="E22" s="147">
        <v>624.9</v>
      </c>
      <c r="F22" s="147"/>
      <c r="G22" s="147">
        <v>626.20000000000005</v>
      </c>
      <c r="H22" s="147">
        <v>626.20000000000005</v>
      </c>
      <c r="I22" s="147"/>
    </row>
    <row r="23" spans="1:9" s="88" customFormat="1" ht="14.25" x14ac:dyDescent="0.2">
      <c r="A23" s="141" t="s">
        <v>257</v>
      </c>
      <c r="B23" s="142" t="s">
        <v>262</v>
      </c>
      <c r="C23" s="142" t="s">
        <v>61</v>
      </c>
      <c r="D23" s="143">
        <v>415</v>
      </c>
      <c r="E23" s="143">
        <v>415</v>
      </c>
      <c r="F23" s="143"/>
      <c r="G23" s="143">
        <v>415</v>
      </c>
      <c r="H23" s="143">
        <v>415</v>
      </c>
      <c r="I23" s="143"/>
    </row>
    <row r="24" spans="1:9" s="88" customFormat="1" ht="33.75" x14ac:dyDescent="0.2">
      <c r="A24" s="141" t="s">
        <v>258</v>
      </c>
      <c r="B24" s="142" t="s">
        <v>262</v>
      </c>
      <c r="C24" s="142" t="s">
        <v>259</v>
      </c>
      <c r="D24" s="143">
        <v>125.3</v>
      </c>
      <c r="E24" s="143">
        <v>125.3</v>
      </c>
      <c r="F24" s="143"/>
      <c r="G24" s="143">
        <v>125.3</v>
      </c>
      <c r="H24" s="143">
        <v>125.3</v>
      </c>
      <c r="I24" s="143"/>
    </row>
    <row r="25" spans="1:9" s="88" customFormat="1" ht="22.5" x14ac:dyDescent="0.2">
      <c r="A25" s="141" t="s">
        <v>62</v>
      </c>
      <c r="B25" s="142" t="s">
        <v>262</v>
      </c>
      <c r="C25" s="142" t="s">
        <v>63</v>
      </c>
      <c r="D25" s="143">
        <v>82.7</v>
      </c>
      <c r="E25" s="143">
        <v>82.7</v>
      </c>
      <c r="F25" s="143"/>
      <c r="G25" s="143">
        <v>84</v>
      </c>
      <c r="H25" s="143">
        <v>84</v>
      </c>
      <c r="I25" s="143"/>
    </row>
    <row r="26" spans="1:9" s="88" customFormat="1" ht="14.25" x14ac:dyDescent="0.2">
      <c r="A26" s="141" t="s">
        <v>224</v>
      </c>
      <c r="B26" s="142" t="s">
        <v>262</v>
      </c>
      <c r="C26" s="142" t="s">
        <v>64</v>
      </c>
      <c r="D26" s="143">
        <v>0.6</v>
      </c>
      <c r="E26" s="143">
        <v>0.6</v>
      </c>
      <c r="F26" s="143"/>
      <c r="G26" s="143">
        <v>0.6</v>
      </c>
      <c r="H26" s="143">
        <v>0.6</v>
      </c>
      <c r="I26" s="143"/>
    </row>
    <row r="27" spans="1:9" s="88" customFormat="1" ht="14.25" x14ac:dyDescent="0.2">
      <c r="A27" s="141" t="s">
        <v>376</v>
      </c>
      <c r="B27" s="142" t="s">
        <v>262</v>
      </c>
      <c r="C27" s="142" t="s">
        <v>377</v>
      </c>
      <c r="D27" s="143">
        <v>1.3</v>
      </c>
      <c r="E27" s="143">
        <v>1.3</v>
      </c>
      <c r="F27" s="143"/>
      <c r="G27" s="143">
        <v>1.3</v>
      </c>
      <c r="H27" s="143">
        <v>1.3</v>
      </c>
      <c r="I27" s="143"/>
    </row>
    <row r="28" spans="1:9" s="88" customFormat="1" ht="21.75" x14ac:dyDescent="0.2">
      <c r="A28" s="145" t="s">
        <v>225</v>
      </c>
      <c r="B28" s="146" t="s">
        <v>263</v>
      </c>
      <c r="C28" s="146" t="s">
        <v>52</v>
      </c>
      <c r="D28" s="147">
        <v>612.6</v>
      </c>
      <c r="E28" s="147">
        <v>612.6</v>
      </c>
      <c r="F28" s="147"/>
      <c r="G28" s="147">
        <v>612.6</v>
      </c>
      <c r="H28" s="147">
        <v>612.6</v>
      </c>
      <c r="I28" s="147"/>
    </row>
    <row r="29" spans="1:9" s="88" customFormat="1" ht="22.5" x14ac:dyDescent="0.2">
      <c r="A29" s="141" t="s">
        <v>62</v>
      </c>
      <c r="B29" s="142" t="s">
        <v>263</v>
      </c>
      <c r="C29" s="142" t="s">
        <v>63</v>
      </c>
      <c r="D29" s="143">
        <v>612.6</v>
      </c>
      <c r="E29" s="143">
        <v>612.6</v>
      </c>
      <c r="F29" s="143"/>
      <c r="G29" s="143">
        <v>612.6</v>
      </c>
      <c r="H29" s="143">
        <v>612.6</v>
      </c>
      <c r="I29" s="143"/>
    </row>
    <row r="30" spans="1:9" s="88" customFormat="1" ht="14.25" x14ac:dyDescent="0.2">
      <c r="A30" s="145" t="s">
        <v>264</v>
      </c>
      <c r="B30" s="146" t="s">
        <v>265</v>
      </c>
      <c r="C30" s="146" t="s">
        <v>52</v>
      </c>
      <c r="D30" s="147">
        <v>70</v>
      </c>
      <c r="E30" s="147">
        <v>70</v>
      </c>
      <c r="F30" s="147"/>
      <c r="G30" s="147">
        <v>70</v>
      </c>
      <c r="H30" s="147">
        <v>70</v>
      </c>
      <c r="I30" s="147"/>
    </row>
    <row r="31" spans="1:9" s="88" customFormat="1" ht="22.5" x14ac:dyDescent="0.2">
      <c r="A31" s="141" t="s">
        <v>62</v>
      </c>
      <c r="B31" s="142" t="s">
        <v>265</v>
      </c>
      <c r="C31" s="142" t="s">
        <v>63</v>
      </c>
      <c r="D31" s="143">
        <v>70</v>
      </c>
      <c r="E31" s="143">
        <v>70</v>
      </c>
      <c r="F31" s="143"/>
      <c r="G31" s="143">
        <v>70</v>
      </c>
      <c r="H31" s="143">
        <v>70</v>
      </c>
      <c r="I31" s="143"/>
    </row>
    <row r="32" spans="1:9" x14ac:dyDescent="0.25">
      <c r="A32" s="239" t="s">
        <v>53</v>
      </c>
      <c r="B32" s="239"/>
      <c r="C32" s="239"/>
      <c r="D32" s="138">
        <f>D13</f>
        <v>1857.4</v>
      </c>
      <c r="E32" s="139"/>
      <c r="F32" s="139"/>
      <c r="G32" s="138">
        <f>G13</f>
        <v>1861.2</v>
      </c>
      <c r="H32" s="139"/>
      <c r="I32" s="139"/>
    </row>
    <row r="33" spans="1:9" ht="24" customHeight="1" x14ac:dyDescent="0.25">
      <c r="A33" s="240" t="s">
        <v>54</v>
      </c>
      <c r="B33" s="240"/>
      <c r="C33" s="240"/>
      <c r="D33" s="138">
        <f>F13</f>
        <v>0</v>
      </c>
      <c r="E33" s="139"/>
      <c r="F33" s="139"/>
      <c r="G33" s="138">
        <f>I13</f>
        <v>0</v>
      </c>
      <c r="H33" s="139"/>
      <c r="I33" s="139"/>
    </row>
    <row r="34" spans="1:9" x14ac:dyDescent="0.25">
      <c r="A34" s="239" t="s">
        <v>55</v>
      </c>
      <c r="B34" s="239"/>
      <c r="C34" s="239"/>
      <c r="D34" s="138">
        <f>E13</f>
        <v>1857.4</v>
      </c>
      <c r="E34" s="139"/>
      <c r="F34" s="139"/>
      <c r="G34" s="138">
        <f>H13</f>
        <v>1861.2</v>
      </c>
      <c r="H34" s="139"/>
      <c r="I34" s="139"/>
    </row>
  </sheetData>
  <mergeCells count="8">
    <mergeCell ref="A32:C32"/>
    <mergeCell ref="A33:C33"/>
    <mergeCell ref="A34:C34"/>
    <mergeCell ref="A7:G7"/>
    <mergeCell ref="D9:G9"/>
    <mergeCell ref="A9:A10"/>
    <mergeCell ref="B9:B10"/>
    <mergeCell ref="C9:C10"/>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topLeftCell="A2" zoomScaleNormal="100" zoomScaleSheetLayoutView="100" workbookViewId="0">
      <selection activeCell="E5" sqref="E5"/>
    </sheetView>
  </sheetViews>
  <sheetFormatPr defaultRowHeight="15" x14ac:dyDescent="0.25"/>
  <cols>
    <col min="1" max="1" width="49.28515625" style="66" customWidth="1"/>
    <col min="2" max="2" width="5.85546875" style="66" customWidth="1"/>
    <col min="3" max="3" width="12" style="66" customWidth="1"/>
    <col min="4" max="4" width="5.85546875" style="66" customWidth="1"/>
    <col min="5" max="5" width="8.85546875" customWidth="1"/>
    <col min="6" max="7" width="9.85546875" style="65" hidden="1" customWidth="1"/>
    <col min="8" max="9" width="8.85546875" style="65" hidden="1" customWidth="1"/>
    <col min="257" max="257" width="49.28515625" customWidth="1"/>
    <col min="258" max="258" width="5.85546875" customWidth="1"/>
    <col min="259" max="259" width="9.140625" customWidth="1"/>
    <col min="260" max="260" width="5.85546875" customWidth="1"/>
    <col min="261" max="261" width="8.85546875" customWidth="1"/>
    <col min="262" max="265" width="0" hidden="1" customWidth="1"/>
    <col min="513" max="513" width="49.28515625" customWidth="1"/>
    <col min="514" max="514" width="5.85546875" customWidth="1"/>
    <col min="515" max="515" width="9.140625" customWidth="1"/>
    <col min="516" max="516" width="5.85546875" customWidth="1"/>
    <col min="517" max="517" width="8.85546875" customWidth="1"/>
    <col min="518" max="521" width="0" hidden="1" customWidth="1"/>
    <col min="769" max="769" width="49.28515625" customWidth="1"/>
    <col min="770" max="770" width="5.85546875" customWidth="1"/>
    <col min="771" max="771" width="9.140625" customWidth="1"/>
    <col min="772" max="772" width="5.85546875" customWidth="1"/>
    <col min="773" max="773" width="8.85546875" customWidth="1"/>
    <col min="774" max="777" width="0" hidden="1" customWidth="1"/>
    <col min="1025" max="1025" width="49.28515625" customWidth="1"/>
    <col min="1026" max="1026" width="5.85546875" customWidth="1"/>
    <col min="1027" max="1027" width="9.140625" customWidth="1"/>
    <col min="1028" max="1028" width="5.85546875" customWidth="1"/>
    <col min="1029" max="1029" width="8.85546875" customWidth="1"/>
    <col min="1030" max="1033" width="0" hidden="1" customWidth="1"/>
    <col min="1281" max="1281" width="49.28515625" customWidth="1"/>
    <col min="1282" max="1282" width="5.85546875" customWidth="1"/>
    <col min="1283" max="1283" width="9.140625" customWidth="1"/>
    <col min="1284" max="1284" width="5.85546875" customWidth="1"/>
    <col min="1285" max="1285" width="8.85546875" customWidth="1"/>
    <col min="1286" max="1289" width="0" hidden="1" customWidth="1"/>
    <col min="1537" max="1537" width="49.28515625" customWidth="1"/>
    <col min="1538" max="1538" width="5.85546875" customWidth="1"/>
    <col min="1539" max="1539" width="9.140625" customWidth="1"/>
    <col min="1540" max="1540" width="5.85546875" customWidth="1"/>
    <col min="1541" max="1541" width="8.85546875" customWidth="1"/>
    <col min="1542" max="1545" width="0" hidden="1" customWidth="1"/>
    <col min="1793" max="1793" width="49.28515625" customWidth="1"/>
    <col min="1794" max="1794" width="5.85546875" customWidth="1"/>
    <col min="1795" max="1795" width="9.140625" customWidth="1"/>
    <col min="1796" max="1796" width="5.85546875" customWidth="1"/>
    <col min="1797" max="1797" width="8.85546875" customWidth="1"/>
    <col min="1798" max="1801" width="0" hidden="1" customWidth="1"/>
    <col min="2049" max="2049" width="49.28515625" customWidth="1"/>
    <col min="2050" max="2050" width="5.85546875" customWidth="1"/>
    <col min="2051" max="2051" width="9.140625" customWidth="1"/>
    <col min="2052" max="2052" width="5.85546875" customWidth="1"/>
    <col min="2053" max="2053" width="8.85546875" customWidth="1"/>
    <col min="2054" max="2057" width="0" hidden="1" customWidth="1"/>
    <col min="2305" max="2305" width="49.28515625" customWidth="1"/>
    <col min="2306" max="2306" width="5.85546875" customWidth="1"/>
    <col min="2307" max="2307" width="9.140625" customWidth="1"/>
    <col min="2308" max="2308" width="5.85546875" customWidth="1"/>
    <col min="2309" max="2309" width="8.85546875" customWidth="1"/>
    <col min="2310" max="2313" width="0" hidden="1" customWidth="1"/>
    <col min="2561" max="2561" width="49.28515625" customWidth="1"/>
    <col min="2562" max="2562" width="5.85546875" customWidth="1"/>
    <col min="2563" max="2563" width="9.140625" customWidth="1"/>
    <col min="2564" max="2564" width="5.85546875" customWidth="1"/>
    <col min="2565" max="2565" width="8.85546875" customWidth="1"/>
    <col min="2566" max="2569" width="0" hidden="1" customWidth="1"/>
    <col min="2817" max="2817" width="49.28515625" customWidth="1"/>
    <col min="2818" max="2818" width="5.85546875" customWidth="1"/>
    <col min="2819" max="2819" width="9.140625" customWidth="1"/>
    <col min="2820" max="2820" width="5.85546875" customWidth="1"/>
    <col min="2821" max="2821" width="8.85546875" customWidth="1"/>
    <col min="2822" max="2825" width="0" hidden="1" customWidth="1"/>
    <col min="3073" max="3073" width="49.28515625" customWidth="1"/>
    <col min="3074" max="3074" width="5.85546875" customWidth="1"/>
    <col min="3075" max="3075" width="9.140625" customWidth="1"/>
    <col min="3076" max="3076" width="5.85546875" customWidth="1"/>
    <col min="3077" max="3077" width="8.85546875" customWidth="1"/>
    <col min="3078" max="3081" width="0" hidden="1" customWidth="1"/>
    <col min="3329" max="3329" width="49.28515625" customWidth="1"/>
    <col min="3330" max="3330" width="5.85546875" customWidth="1"/>
    <col min="3331" max="3331" width="9.140625" customWidth="1"/>
    <col min="3332" max="3332" width="5.85546875" customWidth="1"/>
    <col min="3333" max="3333" width="8.85546875" customWidth="1"/>
    <col min="3334" max="3337" width="0" hidden="1" customWidth="1"/>
    <col min="3585" max="3585" width="49.28515625" customWidth="1"/>
    <col min="3586" max="3586" width="5.85546875" customWidth="1"/>
    <col min="3587" max="3587" width="9.140625" customWidth="1"/>
    <col min="3588" max="3588" width="5.85546875" customWidth="1"/>
    <col min="3589" max="3589" width="8.85546875" customWidth="1"/>
    <col min="3590" max="3593" width="0" hidden="1" customWidth="1"/>
    <col min="3841" max="3841" width="49.28515625" customWidth="1"/>
    <col min="3842" max="3842" width="5.85546875" customWidth="1"/>
    <col min="3843" max="3843" width="9.140625" customWidth="1"/>
    <col min="3844" max="3844" width="5.85546875" customWidth="1"/>
    <col min="3845" max="3845" width="8.85546875" customWidth="1"/>
    <col min="3846" max="3849" width="0" hidden="1" customWidth="1"/>
    <col min="4097" max="4097" width="49.28515625" customWidth="1"/>
    <col min="4098" max="4098" width="5.85546875" customWidth="1"/>
    <col min="4099" max="4099" width="9.140625" customWidth="1"/>
    <col min="4100" max="4100" width="5.85546875" customWidth="1"/>
    <col min="4101" max="4101" width="8.85546875" customWidth="1"/>
    <col min="4102" max="4105" width="0" hidden="1" customWidth="1"/>
    <col min="4353" max="4353" width="49.28515625" customWidth="1"/>
    <col min="4354" max="4354" width="5.85546875" customWidth="1"/>
    <col min="4355" max="4355" width="9.140625" customWidth="1"/>
    <col min="4356" max="4356" width="5.85546875" customWidth="1"/>
    <col min="4357" max="4357" width="8.85546875" customWidth="1"/>
    <col min="4358" max="4361" width="0" hidden="1" customWidth="1"/>
    <col min="4609" max="4609" width="49.28515625" customWidth="1"/>
    <col min="4610" max="4610" width="5.85546875" customWidth="1"/>
    <col min="4611" max="4611" width="9.140625" customWidth="1"/>
    <col min="4612" max="4612" width="5.85546875" customWidth="1"/>
    <col min="4613" max="4613" width="8.85546875" customWidth="1"/>
    <col min="4614" max="4617" width="0" hidden="1" customWidth="1"/>
    <col min="4865" max="4865" width="49.28515625" customWidth="1"/>
    <col min="4866" max="4866" width="5.85546875" customWidth="1"/>
    <col min="4867" max="4867" width="9.140625" customWidth="1"/>
    <col min="4868" max="4868" width="5.85546875" customWidth="1"/>
    <col min="4869" max="4869" width="8.85546875" customWidth="1"/>
    <col min="4870" max="4873" width="0" hidden="1" customWidth="1"/>
    <col min="5121" max="5121" width="49.28515625" customWidth="1"/>
    <col min="5122" max="5122" width="5.85546875" customWidth="1"/>
    <col min="5123" max="5123" width="9.140625" customWidth="1"/>
    <col min="5124" max="5124" width="5.85546875" customWidth="1"/>
    <col min="5125" max="5125" width="8.85546875" customWidth="1"/>
    <col min="5126" max="5129" width="0" hidden="1" customWidth="1"/>
    <col min="5377" max="5377" width="49.28515625" customWidth="1"/>
    <col min="5378" max="5378" width="5.85546875" customWidth="1"/>
    <col min="5379" max="5379" width="9.140625" customWidth="1"/>
    <col min="5380" max="5380" width="5.85546875" customWidth="1"/>
    <col min="5381" max="5381" width="8.85546875" customWidth="1"/>
    <col min="5382" max="5385" width="0" hidden="1" customWidth="1"/>
    <col min="5633" max="5633" width="49.28515625" customWidth="1"/>
    <col min="5634" max="5634" width="5.85546875" customWidth="1"/>
    <col min="5635" max="5635" width="9.140625" customWidth="1"/>
    <col min="5636" max="5636" width="5.85546875" customWidth="1"/>
    <col min="5637" max="5637" width="8.85546875" customWidth="1"/>
    <col min="5638" max="5641" width="0" hidden="1" customWidth="1"/>
    <col min="5889" max="5889" width="49.28515625" customWidth="1"/>
    <col min="5890" max="5890" width="5.85546875" customWidth="1"/>
    <col min="5891" max="5891" width="9.140625" customWidth="1"/>
    <col min="5892" max="5892" width="5.85546875" customWidth="1"/>
    <col min="5893" max="5893" width="8.85546875" customWidth="1"/>
    <col min="5894" max="5897" width="0" hidden="1" customWidth="1"/>
    <col min="6145" max="6145" width="49.28515625" customWidth="1"/>
    <col min="6146" max="6146" width="5.85546875" customWidth="1"/>
    <col min="6147" max="6147" width="9.140625" customWidth="1"/>
    <col min="6148" max="6148" width="5.85546875" customWidth="1"/>
    <col min="6149" max="6149" width="8.85546875" customWidth="1"/>
    <col min="6150" max="6153" width="0" hidden="1" customWidth="1"/>
    <col min="6401" max="6401" width="49.28515625" customWidth="1"/>
    <col min="6402" max="6402" width="5.85546875" customWidth="1"/>
    <col min="6403" max="6403" width="9.140625" customWidth="1"/>
    <col min="6404" max="6404" width="5.85546875" customWidth="1"/>
    <col min="6405" max="6405" width="8.85546875" customWidth="1"/>
    <col min="6406" max="6409" width="0" hidden="1" customWidth="1"/>
    <col min="6657" max="6657" width="49.28515625" customWidth="1"/>
    <col min="6658" max="6658" width="5.85546875" customWidth="1"/>
    <col min="6659" max="6659" width="9.140625" customWidth="1"/>
    <col min="6660" max="6660" width="5.85546875" customWidth="1"/>
    <col min="6661" max="6661" width="8.85546875" customWidth="1"/>
    <col min="6662" max="6665" width="0" hidden="1" customWidth="1"/>
    <col min="6913" max="6913" width="49.28515625" customWidth="1"/>
    <col min="6914" max="6914" width="5.85546875" customWidth="1"/>
    <col min="6915" max="6915" width="9.140625" customWidth="1"/>
    <col min="6916" max="6916" width="5.85546875" customWidth="1"/>
    <col min="6917" max="6917" width="8.85546875" customWidth="1"/>
    <col min="6918" max="6921" width="0" hidden="1" customWidth="1"/>
    <col min="7169" max="7169" width="49.28515625" customWidth="1"/>
    <col min="7170" max="7170" width="5.85546875" customWidth="1"/>
    <col min="7171" max="7171" width="9.140625" customWidth="1"/>
    <col min="7172" max="7172" width="5.85546875" customWidth="1"/>
    <col min="7173" max="7173" width="8.85546875" customWidth="1"/>
    <col min="7174" max="7177" width="0" hidden="1" customWidth="1"/>
    <col min="7425" max="7425" width="49.28515625" customWidth="1"/>
    <col min="7426" max="7426" width="5.85546875" customWidth="1"/>
    <col min="7427" max="7427" width="9.140625" customWidth="1"/>
    <col min="7428" max="7428" width="5.85546875" customWidth="1"/>
    <col min="7429" max="7429" width="8.85546875" customWidth="1"/>
    <col min="7430" max="7433" width="0" hidden="1" customWidth="1"/>
    <col min="7681" max="7681" width="49.28515625" customWidth="1"/>
    <col min="7682" max="7682" width="5.85546875" customWidth="1"/>
    <col min="7683" max="7683" width="9.140625" customWidth="1"/>
    <col min="7684" max="7684" width="5.85546875" customWidth="1"/>
    <col min="7685" max="7685" width="8.85546875" customWidth="1"/>
    <col min="7686" max="7689" width="0" hidden="1" customWidth="1"/>
    <col min="7937" max="7937" width="49.28515625" customWidth="1"/>
    <col min="7938" max="7938" width="5.85546875" customWidth="1"/>
    <col min="7939" max="7939" width="9.140625" customWidth="1"/>
    <col min="7940" max="7940" width="5.85546875" customWidth="1"/>
    <col min="7941" max="7941" width="8.85546875" customWidth="1"/>
    <col min="7942" max="7945" width="0" hidden="1" customWidth="1"/>
    <col min="8193" max="8193" width="49.28515625" customWidth="1"/>
    <col min="8194" max="8194" width="5.85546875" customWidth="1"/>
    <col min="8195" max="8195" width="9.140625" customWidth="1"/>
    <col min="8196" max="8196" width="5.85546875" customWidth="1"/>
    <col min="8197" max="8197" width="8.85546875" customWidth="1"/>
    <col min="8198" max="8201" width="0" hidden="1" customWidth="1"/>
    <col min="8449" max="8449" width="49.28515625" customWidth="1"/>
    <col min="8450" max="8450" width="5.85546875" customWidth="1"/>
    <col min="8451" max="8451" width="9.140625" customWidth="1"/>
    <col min="8452" max="8452" width="5.85546875" customWidth="1"/>
    <col min="8453" max="8453" width="8.85546875" customWidth="1"/>
    <col min="8454" max="8457" width="0" hidden="1" customWidth="1"/>
    <col min="8705" max="8705" width="49.28515625" customWidth="1"/>
    <col min="8706" max="8706" width="5.85546875" customWidth="1"/>
    <col min="8707" max="8707" width="9.140625" customWidth="1"/>
    <col min="8708" max="8708" width="5.85546875" customWidth="1"/>
    <col min="8709" max="8709" width="8.85546875" customWidth="1"/>
    <col min="8710" max="8713" width="0" hidden="1" customWidth="1"/>
    <col min="8961" max="8961" width="49.28515625" customWidth="1"/>
    <col min="8962" max="8962" width="5.85546875" customWidth="1"/>
    <col min="8963" max="8963" width="9.140625" customWidth="1"/>
    <col min="8964" max="8964" width="5.85546875" customWidth="1"/>
    <col min="8965" max="8965" width="8.85546875" customWidth="1"/>
    <col min="8966" max="8969" width="0" hidden="1" customWidth="1"/>
    <col min="9217" max="9217" width="49.28515625" customWidth="1"/>
    <col min="9218" max="9218" width="5.85546875" customWidth="1"/>
    <col min="9219" max="9219" width="9.140625" customWidth="1"/>
    <col min="9220" max="9220" width="5.85546875" customWidth="1"/>
    <col min="9221" max="9221" width="8.85546875" customWidth="1"/>
    <col min="9222" max="9225" width="0" hidden="1" customWidth="1"/>
    <col min="9473" max="9473" width="49.28515625" customWidth="1"/>
    <col min="9474" max="9474" width="5.85546875" customWidth="1"/>
    <col min="9475" max="9475" width="9.140625" customWidth="1"/>
    <col min="9476" max="9476" width="5.85546875" customWidth="1"/>
    <col min="9477" max="9477" width="8.85546875" customWidth="1"/>
    <col min="9478" max="9481" width="0" hidden="1" customWidth="1"/>
    <col min="9729" max="9729" width="49.28515625" customWidth="1"/>
    <col min="9730" max="9730" width="5.85546875" customWidth="1"/>
    <col min="9731" max="9731" width="9.140625" customWidth="1"/>
    <col min="9732" max="9732" width="5.85546875" customWidth="1"/>
    <col min="9733" max="9733" width="8.85546875" customWidth="1"/>
    <col min="9734" max="9737" width="0" hidden="1" customWidth="1"/>
    <col min="9985" max="9985" width="49.28515625" customWidth="1"/>
    <col min="9986" max="9986" width="5.85546875" customWidth="1"/>
    <col min="9987" max="9987" width="9.140625" customWidth="1"/>
    <col min="9988" max="9988" width="5.85546875" customWidth="1"/>
    <col min="9989" max="9989" width="8.85546875" customWidth="1"/>
    <col min="9990" max="9993" width="0" hidden="1" customWidth="1"/>
    <col min="10241" max="10241" width="49.28515625" customWidth="1"/>
    <col min="10242" max="10242" width="5.85546875" customWidth="1"/>
    <col min="10243" max="10243" width="9.140625" customWidth="1"/>
    <col min="10244" max="10244" width="5.85546875" customWidth="1"/>
    <col min="10245" max="10245" width="8.85546875" customWidth="1"/>
    <col min="10246" max="10249" width="0" hidden="1" customWidth="1"/>
    <col min="10497" max="10497" width="49.28515625" customWidth="1"/>
    <col min="10498" max="10498" width="5.85546875" customWidth="1"/>
    <col min="10499" max="10499" width="9.140625" customWidth="1"/>
    <col min="10500" max="10500" width="5.85546875" customWidth="1"/>
    <col min="10501" max="10501" width="8.85546875" customWidth="1"/>
    <col min="10502" max="10505" width="0" hidden="1" customWidth="1"/>
    <col min="10753" max="10753" width="49.28515625" customWidth="1"/>
    <col min="10754" max="10754" width="5.85546875" customWidth="1"/>
    <col min="10755" max="10755" width="9.140625" customWidth="1"/>
    <col min="10756" max="10756" width="5.85546875" customWidth="1"/>
    <col min="10757" max="10757" width="8.85546875" customWidth="1"/>
    <col min="10758" max="10761" width="0" hidden="1" customWidth="1"/>
    <col min="11009" max="11009" width="49.28515625" customWidth="1"/>
    <col min="11010" max="11010" width="5.85546875" customWidth="1"/>
    <col min="11011" max="11011" width="9.140625" customWidth="1"/>
    <col min="11012" max="11012" width="5.85546875" customWidth="1"/>
    <col min="11013" max="11013" width="8.85546875" customWidth="1"/>
    <col min="11014" max="11017" width="0" hidden="1" customWidth="1"/>
    <col min="11265" max="11265" width="49.28515625" customWidth="1"/>
    <col min="11266" max="11266" width="5.85546875" customWidth="1"/>
    <col min="11267" max="11267" width="9.140625" customWidth="1"/>
    <col min="11268" max="11268" width="5.85546875" customWidth="1"/>
    <col min="11269" max="11269" width="8.85546875" customWidth="1"/>
    <col min="11270" max="11273" width="0" hidden="1" customWidth="1"/>
    <col min="11521" max="11521" width="49.28515625" customWidth="1"/>
    <col min="11522" max="11522" width="5.85546875" customWidth="1"/>
    <col min="11523" max="11523" width="9.140625" customWidth="1"/>
    <col min="11524" max="11524" width="5.85546875" customWidth="1"/>
    <col min="11525" max="11525" width="8.85546875" customWidth="1"/>
    <col min="11526" max="11529" width="0" hidden="1" customWidth="1"/>
    <col min="11777" max="11777" width="49.28515625" customWidth="1"/>
    <col min="11778" max="11778" width="5.85546875" customWidth="1"/>
    <col min="11779" max="11779" width="9.140625" customWidth="1"/>
    <col min="11780" max="11780" width="5.85546875" customWidth="1"/>
    <col min="11781" max="11781" width="8.85546875" customWidth="1"/>
    <col min="11782" max="11785" width="0" hidden="1" customWidth="1"/>
    <col min="12033" max="12033" width="49.28515625" customWidth="1"/>
    <col min="12034" max="12034" width="5.85546875" customWidth="1"/>
    <col min="12035" max="12035" width="9.140625" customWidth="1"/>
    <col min="12036" max="12036" width="5.85546875" customWidth="1"/>
    <col min="12037" max="12037" width="8.85546875" customWidth="1"/>
    <col min="12038" max="12041" width="0" hidden="1" customWidth="1"/>
    <col min="12289" max="12289" width="49.28515625" customWidth="1"/>
    <col min="12290" max="12290" width="5.85546875" customWidth="1"/>
    <col min="12291" max="12291" width="9.140625" customWidth="1"/>
    <col min="12292" max="12292" width="5.85546875" customWidth="1"/>
    <col min="12293" max="12293" width="8.85546875" customWidth="1"/>
    <col min="12294" max="12297" width="0" hidden="1" customWidth="1"/>
    <col min="12545" max="12545" width="49.28515625" customWidth="1"/>
    <col min="12546" max="12546" width="5.85546875" customWidth="1"/>
    <col min="12547" max="12547" width="9.140625" customWidth="1"/>
    <col min="12548" max="12548" width="5.85546875" customWidth="1"/>
    <col min="12549" max="12549" width="8.85546875" customWidth="1"/>
    <col min="12550" max="12553" width="0" hidden="1" customWidth="1"/>
    <col min="12801" max="12801" width="49.28515625" customWidth="1"/>
    <col min="12802" max="12802" width="5.85546875" customWidth="1"/>
    <col min="12803" max="12803" width="9.140625" customWidth="1"/>
    <col min="12804" max="12804" width="5.85546875" customWidth="1"/>
    <col min="12805" max="12805" width="8.85546875" customWidth="1"/>
    <col min="12806" max="12809" width="0" hidden="1" customWidth="1"/>
    <col min="13057" max="13057" width="49.28515625" customWidth="1"/>
    <col min="13058" max="13058" width="5.85546875" customWidth="1"/>
    <col min="13059" max="13059" width="9.140625" customWidth="1"/>
    <col min="13060" max="13060" width="5.85546875" customWidth="1"/>
    <col min="13061" max="13061" width="8.85546875" customWidth="1"/>
    <col min="13062" max="13065" width="0" hidden="1" customWidth="1"/>
    <col min="13313" max="13313" width="49.28515625" customWidth="1"/>
    <col min="13314" max="13314" width="5.85546875" customWidth="1"/>
    <col min="13315" max="13315" width="9.140625" customWidth="1"/>
    <col min="13316" max="13316" width="5.85546875" customWidth="1"/>
    <col min="13317" max="13317" width="8.85546875" customWidth="1"/>
    <col min="13318" max="13321" width="0" hidden="1" customWidth="1"/>
    <col min="13569" max="13569" width="49.28515625" customWidth="1"/>
    <col min="13570" max="13570" width="5.85546875" customWidth="1"/>
    <col min="13571" max="13571" width="9.140625" customWidth="1"/>
    <col min="13572" max="13572" width="5.85546875" customWidth="1"/>
    <col min="13573" max="13573" width="8.85546875" customWidth="1"/>
    <col min="13574" max="13577" width="0" hidden="1" customWidth="1"/>
    <col min="13825" max="13825" width="49.28515625" customWidth="1"/>
    <col min="13826" max="13826" width="5.85546875" customWidth="1"/>
    <col min="13827" max="13827" width="9.140625" customWidth="1"/>
    <col min="13828" max="13828" width="5.85546875" customWidth="1"/>
    <col min="13829" max="13829" width="8.85546875" customWidth="1"/>
    <col min="13830" max="13833" width="0" hidden="1" customWidth="1"/>
    <col min="14081" max="14081" width="49.28515625" customWidth="1"/>
    <col min="14082" max="14082" width="5.85546875" customWidth="1"/>
    <col min="14083" max="14083" width="9.140625" customWidth="1"/>
    <col min="14084" max="14084" width="5.85546875" customWidth="1"/>
    <col min="14085" max="14085" width="8.85546875" customWidth="1"/>
    <col min="14086" max="14089" width="0" hidden="1" customWidth="1"/>
    <col min="14337" max="14337" width="49.28515625" customWidth="1"/>
    <col min="14338" max="14338" width="5.85546875" customWidth="1"/>
    <col min="14339" max="14339" width="9.140625" customWidth="1"/>
    <col min="14340" max="14340" width="5.85546875" customWidth="1"/>
    <col min="14341" max="14341" width="8.85546875" customWidth="1"/>
    <col min="14342" max="14345" width="0" hidden="1" customWidth="1"/>
    <col min="14593" max="14593" width="49.28515625" customWidth="1"/>
    <col min="14594" max="14594" width="5.85546875" customWidth="1"/>
    <col min="14595" max="14595" width="9.140625" customWidth="1"/>
    <col min="14596" max="14596" width="5.85546875" customWidth="1"/>
    <col min="14597" max="14597" width="8.85546875" customWidth="1"/>
    <col min="14598" max="14601" width="0" hidden="1" customWidth="1"/>
    <col min="14849" max="14849" width="49.28515625" customWidth="1"/>
    <col min="14850" max="14850" width="5.85546875" customWidth="1"/>
    <col min="14851" max="14851" width="9.140625" customWidth="1"/>
    <col min="14852" max="14852" width="5.85546875" customWidth="1"/>
    <col min="14853" max="14853" width="8.85546875" customWidth="1"/>
    <col min="14854" max="14857" width="0" hidden="1" customWidth="1"/>
    <col min="15105" max="15105" width="49.28515625" customWidth="1"/>
    <col min="15106" max="15106" width="5.85546875" customWidth="1"/>
    <col min="15107" max="15107" width="9.140625" customWidth="1"/>
    <col min="15108" max="15108" width="5.85546875" customWidth="1"/>
    <col min="15109" max="15109" width="8.85546875" customWidth="1"/>
    <col min="15110" max="15113" width="0" hidden="1" customWidth="1"/>
    <col min="15361" max="15361" width="49.28515625" customWidth="1"/>
    <col min="15362" max="15362" width="5.85546875" customWidth="1"/>
    <col min="15363" max="15363" width="9.140625" customWidth="1"/>
    <col min="15364" max="15364" width="5.85546875" customWidth="1"/>
    <col min="15365" max="15365" width="8.85546875" customWidth="1"/>
    <col min="15366" max="15369" width="0" hidden="1" customWidth="1"/>
    <col min="15617" max="15617" width="49.28515625" customWidth="1"/>
    <col min="15618" max="15618" width="5.85546875" customWidth="1"/>
    <col min="15619" max="15619" width="9.140625" customWidth="1"/>
    <col min="15620" max="15620" width="5.85546875" customWidth="1"/>
    <col min="15621" max="15621" width="8.85546875" customWidth="1"/>
    <col min="15622" max="15625" width="0" hidden="1" customWidth="1"/>
    <col min="15873" max="15873" width="49.28515625" customWidth="1"/>
    <col min="15874" max="15874" width="5.85546875" customWidth="1"/>
    <col min="15875" max="15875" width="9.140625" customWidth="1"/>
    <col min="15876" max="15876" width="5.85546875" customWidth="1"/>
    <col min="15877" max="15877" width="8.85546875" customWidth="1"/>
    <col min="15878" max="15881" width="0" hidden="1" customWidth="1"/>
    <col min="16129" max="16129" width="49.28515625" customWidth="1"/>
    <col min="16130" max="16130" width="5.85546875" customWidth="1"/>
    <col min="16131" max="16131" width="9.140625" customWidth="1"/>
    <col min="16132" max="16132" width="5.85546875" customWidth="1"/>
    <col min="16133" max="16133" width="8.85546875" customWidth="1"/>
    <col min="16134" max="16137" width="0" hidden="1" customWidth="1"/>
  </cols>
  <sheetData>
    <row r="1" spans="1:9" s="88" customFormat="1" ht="12.75" hidden="1" customHeight="1" x14ac:dyDescent="0.2">
      <c r="A1" s="141"/>
      <c r="B1" s="142"/>
      <c r="C1" s="142"/>
      <c r="D1" s="142"/>
      <c r="E1" s="143"/>
      <c r="F1" s="143"/>
      <c r="G1" s="143"/>
      <c r="H1" s="143"/>
      <c r="I1" s="143"/>
    </row>
    <row r="2" spans="1:9" ht="12.75" customHeight="1" x14ac:dyDescent="0.25">
      <c r="A2" s="90"/>
      <c r="B2" s="109"/>
      <c r="C2" s="91"/>
      <c r="D2" s="91"/>
      <c r="E2" s="6" t="s">
        <v>388</v>
      </c>
    </row>
    <row r="3" spans="1:9" ht="12.75" customHeight="1" x14ac:dyDescent="0.25">
      <c r="A3" s="92"/>
      <c r="B3" s="92"/>
      <c r="C3" s="92"/>
      <c r="D3" s="92"/>
      <c r="E3" s="89" t="s">
        <v>49</v>
      </c>
    </row>
    <row r="4" spans="1:9" ht="12.75" customHeight="1" x14ac:dyDescent="0.25">
      <c r="A4" s="92"/>
      <c r="B4" s="92"/>
      <c r="C4" s="92"/>
      <c r="D4" s="92"/>
      <c r="E4" s="89" t="str">
        <f>"муниципального образования """&amp;RIGHT(E11,LEN(E11)-FIND("*",E11,1))&amp;""""</f>
        <v>муниципального образования "Мысовское"</v>
      </c>
    </row>
    <row r="5" spans="1:9" ht="12.75" customHeight="1" x14ac:dyDescent="0.25">
      <c r="A5" s="90"/>
      <c r="B5" s="99"/>
      <c r="C5" s="99"/>
      <c r="D5" s="99"/>
      <c r="E5" s="89" t="s">
        <v>421</v>
      </c>
    </row>
    <row r="6" spans="1:9" ht="12.75" customHeight="1" x14ac:dyDescent="0.25">
      <c r="A6" s="90"/>
      <c r="B6" s="93"/>
      <c r="C6" s="93"/>
      <c r="D6" s="93"/>
      <c r="E6" s="97"/>
      <c r="F6" s="94"/>
      <c r="G6" s="94"/>
      <c r="H6" s="94"/>
      <c r="I6" s="94"/>
    </row>
    <row r="7" spans="1:9" ht="75" customHeight="1" x14ac:dyDescent="0.25">
      <c r="A7" s="238"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2018 год по разделам, подразделам, целевым статьям, группам (группам и подгруппам) видов расходов классификации расходов бюджетов Российской Федерации</v>
      </c>
      <c r="B7" s="238"/>
      <c r="C7" s="238"/>
      <c r="D7" s="238"/>
      <c r="E7" s="238"/>
      <c r="F7" s="238"/>
      <c r="G7" s="238"/>
    </row>
    <row r="8" spans="1:9" ht="12.75" customHeight="1" x14ac:dyDescent="0.25">
      <c r="A8" s="90"/>
      <c r="B8" s="93"/>
      <c r="C8" s="93"/>
      <c r="D8" s="93"/>
      <c r="E8" s="95" t="s">
        <v>66</v>
      </c>
      <c r="F8" s="95"/>
      <c r="G8" s="95"/>
      <c r="H8" s="95"/>
      <c r="I8" s="95"/>
    </row>
    <row r="9" spans="1:9" s="96" customFormat="1" ht="56.25" customHeight="1" x14ac:dyDescent="0.2">
      <c r="A9" s="153" t="s">
        <v>67</v>
      </c>
      <c r="B9" s="154" t="s">
        <v>296</v>
      </c>
      <c r="C9" s="154" t="s">
        <v>57</v>
      </c>
      <c r="D9" s="154" t="s">
        <v>58</v>
      </c>
      <c r="E9" s="144" t="str">
        <f>"Сумма на "&amp;MID(E11,FIND("Проект",E11,1)+7,4)&amp;" год"</f>
        <v>Сумма на 2018 год</v>
      </c>
      <c r="F9" s="81" t="str">
        <f>MID(F11,FIND("Проект",F11,1)+7,4)&amp;" ББ="&amp;LEFT(RIGHT(F10,12),2)</f>
        <v>2018 ББ=20</v>
      </c>
      <c r="G9" s="81" t="str">
        <f>MID(G11,FIND("Проект",G11,1)+7,4)&amp;" ББ="&amp;LEFT(RIGHT(G10,12),2)</f>
        <v>2018 ББ=22</v>
      </c>
      <c r="H9" s="81"/>
      <c r="I9" s="81"/>
    </row>
    <row r="10" spans="1:9" s="85" customFormat="1" ht="87.75" hidden="1" customHeight="1" x14ac:dyDescent="0.2">
      <c r="A10" s="82" t="s">
        <v>51</v>
      </c>
      <c r="B10" s="82" t="s">
        <v>297</v>
      </c>
      <c r="C10" s="82" t="s">
        <v>226</v>
      </c>
      <c r="D10" s="82" t="s">
        <v>59</v>
      </c>
      <c r="E10" s="83" t="s">
        <v>389</v>
      </c>
      <c r="F10" s="84" t="s">
        <v>390</v>
      </c>
      <c r="G10" s="84" t="s">
        <v>391</v>
      </c>
      <c r="H10" s="84"/>
      <c r="I10" s="84"/>
    </row>
    <row r="11" spans="1:9" s="88" customFormat="1" ht="64.5" hidden="1" customHeight="1" x14ac:dyDescent="0.2">
      <c r="A11" s="86" t="s">
        <v>50</v>
      </c>
      <c r="B11" s="86" t="s">
        <v>298</v>
      </c>
      <c r="C11" s="86" t="s">
        <v>57</v>
      </c>
      <c r="D11" s="86" t="s">
        <v>60</v>
      </c>
      <c r="E11" s="98" t="s">
        <v>375</v>
      </c>
      <c r="F11" s="87" t="s">
        <v>375</v>
      </c>
      <c r="G11" s="87" t="s">
        <v>375</v>
      </c>
      <c r="H11" s="87"/>
      <c r="I11" s="87"/>
    </row>
    <row r="12" spans="1:9" s="88" customFormat="1" ht="14.25" hidden="1" x14ac:dyDescent="0.2">
      <c r="A12" s="145" t="s">
        <v>288</v>
      </c>
      <c r="B12" s="146" t="s">
        <v>52</v>
      </c>
      <c r="C12" s="146" t="s">
        <v>52</v>
      </c>
      <c r="D12" s="146" t="s">
        <v>52</v>
      </c>
      <c r="E12" s="147">
        <v>1855.6</v>
      </c>
      <c r="F12" s="147">
        <v>1855.6</v>
      </c>
      <c r="G12" s="147"/>
      <c r="H12" s="147"/>
      <c r="I12" s="147"/>
    </row>
    <row r="13" spans="1:9" s="88" customFormat="1" ht="14.25" x14ac:dyDescent="0.2">
      <c r="A13" s="145" t="s">
        <v>277</v>
      </c>
      <c r="B13" s="146" t="s">
        <v>299</v>
      </c>
      <c r="C13" s="146" t="s">
        <v>52</v>
      </c>
      <c r="D13" s="146" t="s">
        <v>52</v>
      </c>
      <c r="E13" s="147">
        <v>1101.8</v>
      </c>
      <c r="F13" s="147">
        <v>1101.8</v>
      </c>
      <c r="G13" s="147"/>
      <c r="H13" s="147"/>
      <c r="I13" s="147"/>
    </row>
    <row r="14" spans="1:9" s="88" customFormat="1" ht="21.75" x14ac:dyDescent="0.2">
      <c r="A14" s="145" t="s">
        <v>278</v>
      </c>
      <c r="B14" s="146" t="s">
        <v>300</v>
      </c>
      <c r="C14" s="146" t="s">
        <v>52</v>
      </c>
      <c r="D14" s="146" t="s">
        <v>52</v>
      </c>
      <c r="E14" s="147">
        <v>478</v>
      </c>
      <c r="F14" s="147">
        <v>478</v>
      </c>
      <c r="G14" s="147"/>
      <c r="H14" s="147"/>
      <c r="I14" s="147"/>
    </row>
    <row r="15" spans="1:9" s="88" customFormat="1" ht="14.25" x14ac:dyDescent="0.2">
      <c r="A15" s="141" t="s">
        <v>222</v>
      </c>
      <c r="B15" s="142" t="s">
        <v>300</v>
      </c>
      <c r="C15" s="142" t="s">
        <v>255</v>
      </c>
      <c r="D15" s="142" t="s">
        <v>52</v>
      </c>
      <c r="E15" s="143">
        <v>478</v>
      </c>
      <c r="F15" s="143">
        <v>478</v>
      </c>
      <c r="G15" s="143"/>
      <c r="H15" s="143"/>
      <c r="I15" s="143"/>
    </row>
    <row r="16" spans="1:9" s="88" customFormat="1" ht="14.25" x14ac:dyDescent="0.2">
      <c r="A16" s="141" t="s">
        <v>260</v>
      </c>
      <c r="B16" s="142" t="s">
        <v>300</v>
      </c>
      <c r="C16" s="142" t="s">
        <v>261</v>
      </c>
      <c r="D16" s="142" t="s">
        <v>52</v>
      </c>
      <c r="E16" s="143">
        <v>478</v>
      </c>
      <c r="F16" s="143">
        <v>478</v>
      </c>
      <c r="G16" s="143"/>
      <c r="H16" s="143"/>
      <c r="I16" s="143"/>
    </row>
    <row r="17" spans="1:9" s="88" customFormat="1" ht="14.25" x14ac:dyDescent="0.2">
      <c r="A17" s="141" t="s">
        <v>257</v>
      </c>
      <c r="B17" s="142" t="s">
        <v>300</v>
      </c>
      <c r="C17" s="142" t="s">
        <v>261</v>
      </c>
      <c r="D17" s="142" t="s">
        <v>61</v>
      </c>
      <c r="E17" s="143">
        <v>367.1</v>
      </c>
      <c r="F17" s="143">
        <v>367.1</v>
      </c>
      <c r="G17" s="143"/>
      <c r="H17" s="143"/>
      <c r="I17" s="143"/>
    </row>
    <row r="18" spans="1:9" s="88" customFormat="1" ht="33.75" x14ac:dyDescent="0.2">
      <c r="A18" s="141" t="s">
        <v>258</v>
      </c>
      <c r="B18" s="142" t="s">
        <v>300</v>
      </c>
      <c r="C18" s="142" t="s">
        <v>261</v>
      </c>
      <c r="D18" s="142" t="s">
        <v>259</v>
      </c>
      <c r="E18" s="143">
        <v>110.9</v>
      </c>
      <c r="F18" s="143">
        <v>110.9</v>
      </c>
      <c r="G18" s="143"/>
      <c r="H18" s="143"/>
      <c r="I18" s="143"/>
    </row>
    <row r="19" spans="1:9" s="88" customFormat="1" ht="32.25" x14ac:dyDescent="0.2">
      <c r="A19" s="145" t="s">
        <v>280</v>
      </c>
      <c r="B19" s="146" t="s">
        <v>301</v>
      </c>
      <c r="C19" s="146" t="s">
        <v>52</v>
      </c>
      <c r="D19" s="146" t="s">
        <v>52</v>
      </c>
      <c r="E19" s="147">
        <v>623.79999999999995</v>
      </c>
      <c r="F19" s="147">
        <v>623.79999999999995</v>
      </c>
      <c r="G19" s="147"/>
      <c r="H19" s="147"/>
      <c r="I19" s="147"/>
    </row>
    <row r="20" spans="1:9" s="88" customFormat="1" ht="14.25" x14ac:dyDescent="0.2">
      <c r="A20" s="141" t="s">
        <v>222</v>
      </c>
      <c r="B20" s="142" t="s">
        <v>301</v>
      </c>
      <c r="C20" s="142" t="s">
        <v>255</v>
      </c>
      <c r="D20" s="142" t="s">
        <v>52</v>
      </c>
      <c r="E20" s="143">
        <v>623.79999999999995</v>
      </c>
      <c r="F20" s="143">
        <v>623.79999999999995</v>
      </c>
      <c r="G20" s="143"/>
      <c r="H20" s="143"/>
      <c r="I20" s="143"/>
    </row>
    <row r="21" spans="1:9" s="88" customFormat="1" ht="14.25" x14ac:dyDescent="0.2">
      <c r="A21" s="141" t="s">
        <v>223</v>
      </c>
      <c r="B21" s="142" t="s">
        <v>301</v>
      </c>
      <c r="C21" s="142" t="s">
        <v>262</v>
      </c>
      <c r="D21" s="142" t="s">
        <v>52</v>
      </c>
      <c r="E21" s="143">
        <v>623.79999999999995</v>
      </c>
      <c r="F21" s="143">
        <v>623.79999999999995</v>
      </c>
      <c r="G21" s="143"/>
      <c r="H21" s="143"/>
      <c r="I21" s="143"/>
    </row>
    <row r="22" spans="1:9" s="88" customFormat="1" ht="14.25" x14ac:dyDescent="0.2">
      <c r="A22" s="141" t="s">
        <v>257</v>
      </c>
      <c r="B22" s="142" t="s">
        <v>301</v>
      </c>
      <c r="C22" s="142" t="s">
        <v>262</v>
      </c>
      <c r="D22" s="142" t="s">
        <v>61</v>
      </c>
      <c r="E22" s="143">
        <v>415</v>
      </c>
      <c r="F22" s="143">
        <v>415</v>
      </c>
      <c r="G22" s="143"/>
      <c r="H22" s="143"/>
      <c r="I22" s="143"/>
    </row>
    <row r="23" spans="1:9" s="88" customFormat="1" ht="33.75" x14ac:dyDescent="0.2">
      <c r="A23" s="141" t="s">
        <v>258</v>
      </c>
      <c r="B23" s="142" t="s">
        <v>301</v>
      </c>
      <c r="C23" s="142" t="s">
        <v>262</v>
      </c>
      <c r="D23" s="142" t="s">
        <v>259</v>
      </c>
      <c r="E23" s="143">
        <v>125.3</v>
      </c>
      <c r="F23" s="143">
        <v>125.3</v>
      </c>
      <c r="G23" s="143"/>
      <c r="H23" s="143"/>
      <c r="I23" s="143"/>
    </row>
    <row r="24" spans="1:9" s="88" customFormat="1" ht="22.5" x14ac:dyDescent="0.2">
      <c r="A24" s="141" t="s">
        <v>62</v>
      </c>
      <c r="B24" s="142" t="s">
        <v>301</v>
      </c>
      <c r="C24" s="142" t="s">
        <v>262</v>
      </c>
      <c r="D24" s="142" t="s">
        <v>63</v>
      </c>
      <c r="E24" s="143">
        <v>81.599999999999994</v>
      </c>
      <c r="F24" s="143">
        <v>81.599999999999994</v>
      </c>
      <c r="G24" s="143"/>
      <c r="H24" s="143"/>
      <c r="I24" s="143"/>
    </row>
    <row r="25" spans="1:9" s="88" customFormat="1" ht="14.25" x14ac:dyDescent="0.2">
      <c r="A25" s="141" t="s">
        <v>224</v>
      </c>
      <c r="B25" s="142" t="s">
        <v>301</v>
      </c>
      <c r="C25" s="142" t="s">
        <v>262</v>
      </c>
      <c r="D25" s="142" t="s">
        <v>64</v>
      </c>
      <c r="E25" s="143">
        <v>0.6</v>
      </c>
      <c r="F25" s="143">
        <v>0.6</v>
      </c>
      <c r="G25" s="143"/>
      <c r="H25" s="143"/>
      <c r="I25" s="143"/>
    </row>
    <row r="26" spans="1:9" s="88" customFormat="1" ht="14.25" x14ac:dyDescent="0.2">
      <c r="A26" s="141" t="s">
        <v>376</v>
      </c>
      <c r="B26" s="142" t="s">
        <v>301</v>
      </c>
      <c r="C26" s="142" t="s">
        <v>262</v>
      </c>
      <c r="D26" s="142" t="s">
        <v>377</v>
      </c>
      <c r="E26" s="143">
        <v>1.3</v>
      </c>
      <c r="F26" s="143">
        <v>1.3</v>
      </c>
      <c r="G26" s="143"/>
      <c r="H26" s="143"/>
      <c r="I26" s="143"/>
    </row>
    <row r="27" spans="1:9" s="88" customFormat="1" ht="14.25" x14ac:dyDescent="0.2">
      <c r="A27" s="145" t="s">
        <v>282</v>
      </c>
      <c r="B27" s="146" t="s">
        <v>302</v>
      </c>
      <c r="C27" s="146" t="s">
        <v>52</v>
      </c>
      <c r="D27" s="146" t="s">
        <v>52</v>
      </c>
      <c r="E27" s="147">
        <v>71.2</v>
      </c>
      <c r="F27" s="147">
        <v>71.2</v>
      </c>
      <c r="G27" s="147"/>
      <c r="H27" s="147"/>
      <c r="I27" s="147"/>
    </row>
    <row r="28" spans="1:9" s="88" customFormat="1" ht="14.25" x14ac:dyDescent="0.2">
      <c r="A28" s="145" t="s">
        <v>283</v>
      </c>
      <c r="B28" s="146" t="s">
        <v>303</v>
      </c>
      <c r="C28" s="146" t="s">
        <v>52</v>
      </c>
      <c r="D28" s="146" t="s">
        <v>52</v>
      </c>
      <c r="E28" s="147">
        <v>71.2</v>
      </c>
      <c r="F28" s="147">
        <v>71.2</v>
      </c>
      <c r="G28" s="147"/>
      <c r="H28" s="147"/>
      <c r="I28" s="147"/>
    </row>
    <row r="29" spans="1:9" s="88" customFormat="1" ht="14.25" x14ac:dyDescent="0.2">
      <c r="A29" s="141" t="s">
        <v>222</v>
      </c>
      <c r="B29" s="142" t="s">
        <v>303</v>
      </c>
      <c r="C29" s="142" t="s">
        <v>255</v>
      </c>
      <c r="D29" s="142" t="s">
        <v>52</v>
      </c>
      <c r="E29" s="143">
        <v>71.2</v>
      </c>
      <c r="F29" s="143">
        <v>71.2</v>
      </c>
      <c r="G29" s="143"/>
      <c r="H29" s="143"/>
      <c r="I29" s="143"/>
    </row>
    <row r="30" spans="1:9" s="88" customFormat="1" ht="22.5" x14ac:dyDescent="0.2">
      <c r="A30" s="141" t="s">
        <v>65</v>
      </c>
      <c r="B30" s="142" t="s">
        <v>303</v>
      </c>
      <c r="C30" s="142" t="s">
        <v>256</v>
      </c>
      <c r="D30" s="142" t="s">
        <v>52</v>
      </c>
      <c r="E30" s="143">
        <v>71.2</v>
      </c>
      <c r="F30" s="143">
        <v>71.2</v>
      </c>
      <c r="G30" s="143"/>
      <c r="H30" s="143"/>
      <c r="I30" s="143"/>
    </row>
    <row r="31" spans="1:9" s="88" customFormat="1" ht="14.25" x14ac:dyDescent="0.2">
      <c r="A31" s="141" t="s">
        <v>257</v>
      </c>
      <c r="B31" s="142" t="s">
        <v>303</v>
      </c>
      <c r="C31" s="142" t="s">
        <v>256</v>
      </c>
      <c r="D31" s="142" t="s">
        <v>61</v>
      </c>
      <c r="E31" s="143">
        <v>50.6</v>
      </c>
      <c r="F31" s="143">
        <v>50.6</v>
      </c>
      <c r="G31" s="143"/>
      <c r="H31" s="143"/>
      <c r="I31" s="143"/>
    </row>
    <row r="32" spans="1:9" s="88" customFormat="1" ht="33.75" x14ac:dyDescent="0.2">
      <c r="A32" s="141" t="s">
        <v>258</v>
      </c>
      <c r="B32" s="142" t="s">
        <v>303</v>
      </c>
      <c r="C32" s="142" t="s">
        <v>256</v>
      </c>
      <c r="D32" s="142" t="s">
        <v>259</v>
      </c>
      <c r="E32" s="143">
        <v>15.3</v>
      </c>
      <c r="F32" s="143">
        <v>15.3</v>
      </c>
      <c r="G32" s="143"/>
      <c r="H32" s="143"/>
      <c r="I32" s="143"/>
    </row>
    <row r="33" spans="1:9" s="88" customFormat="1" ht="22.5" x14ac:dyDescent="0.2">
      <c r="A33" s="141" t="s">
        <v>62</v>
      </c>
      <c r="B33" s="142" t="s">
        <v>303</v>
      </c>
      <c r="C33" s="142" t="s">
        <v>256</v>
      </c>
      <c r="D33" s="142" t="s">
        <v>63</v>
      </c>
      <c r="E33" s="143">
        <v>5.3</v>
      </c>
      <c r="F33" s="143">
        <v>5.3</v>
      </c>
      <c r="G33" s="143"/>
      <c r="H33" s="143"/>
      <c r="I33" s="143"/>
    </row>
    <row r="34" spans="1:9" s="88" customFormat="1" ht="14.25" x14ac:dyDescent="0.2">
      <c r="A34" s="145" t="s">
        <v>285</v>
      </c>
      <c r="B34" s="146" t="s">
        <v>304</v>
      </c>
      <c r="C34" s="146" t="s">
        <v>52</v>
      </c>
      <c r="D34" s="146" t="s">
        <v>52</v>
      </c>
      <c r="E34" s="147">
        <v>682.6</v>
      </c>
      <c r="F34" s="147">
        <v>682.6</v>
      </c>
      <c r="G34" s="147"/>
      <c r="H34" s="147"/>
      <c r="I34" s="147"/>
    </row>
    <row r="35" spans="1:9" s="88" customFormat="1" ht="14.25" x14ac:dyDescent="0.2">
      <c r="A35" s="145" t="s">
        <v>286</v>
      </c>
      <c r="B35" s="146" t="s">
        <v>305</v>
      </c>
      <c r="C35" s="146" t="s">
        <v>52</v>
      </c>
      <c r="D35" s="146" t="s">
        <v>52</v>
      </c>
      <c r="E35" s="147">
        <v>682.6</v>
      </c>
      <c r="F35" s="147">
        <v>682.6</v>
      </c>
      <c r="G35" s="147"/>
      <c r="H35" s="147"/>
      <c r="I35" s="147"/>
    </row>
    <row r="36" spans="1:9" s="88" customFormat="1" ht="14.25" x14ac:dyDescent="0.2">
      <c r="A36" s="141" t="s">
        <v>222</v>
      </c>
      <c r="B36" s="142" t="s">
        <v>305</v>
      </c>
      <c r="C36" s="142" t="s">
        <v>255</v>
      </c>
      <c r="D36" s="142" t="s">
        <v>52</v>
      </c>
      <c r="E36" s="143">
        <v>682.6</v>
      </c>
      <c r="F36" s="143">
        <v>682.6</v>
      </c>
      <c r="G36" s="143"/>
      <c r="H36" s="143"/>
      <c r="I36" s="143"/>
    </row>
    <row r="37" spans="1:9" s="88" customFormat="1" ht="22.5" x14ac:dyDescent="0.2">
      <c r="A37" s="141" t="s">
        <v>225</v>
      </c>
      <c r="B37" s="142" t="s">
        <v>305</v>
      </c>
      <c r="C37" s="142" t="s">
        <v>263</v>
      </c>
      <c r="D37" s="142" t="s">
        <v>52</v>
      </c>
      <c r="E37" s="143">
        <v>612.6</v>
      </c>
      <c r="F37" s="143">
        <v>612.6</v>
      </c>
      <c r="G37" s="143"/>
      <c r="H37" s="143"/>
      <c r="I37" s="143"/>
    </row>
    <row r="38" spans="1:9" s="88" customFormat="1" ht="22.5" x14ac:dyDescent="0.2">
      <c r="A38" s="141" t="s">
        <v>62</v>
      </c>
      <c r="B38" s="142" t="s">
        <v>305</v>
      </c>
      <c r="C38" s="142" t="s">
        <v>263</v>
      </c>
      <c r="D38" s="142" t="s">
        <v>63</v>
      </c>
      <c r="E38" s="143">
        <v>612.6</v>
      </c>
      <c r="F38" s="143">
        <v>612.6</v>
      </c>
      <c r="G38" s="143"/>
      <c r="H38" s="143"/>
      <c r="I38" s="143"/>
    </row>
    <row r="39" spans="1:9" s="88" customFormat="1" ht="14.25" x14ac:dyDescent="0.2">
      <c r="A39" s="141" t="s">
        <v>264</v>
      </c>
      <c r="B39" s="142" t="s">
        <v>305</v>
      </c>
      <c r="C39" s="142" t="s">
        <v>265</v>
      </c>
      <c r="D39" s="142" t="s">
        <v>52</v>
      </c>
      <c r="E39" s="143">
        <v>70</v>
      </c>
      <c r="F39" s="143">
        <v>70</v>
      </c>
      <c r="G39" s="143"/>
      <c r="H39" s="143"/>
      <c r="I39" s="143"/>
    </row>
    <row r="40" spans="1:9" s="88" customFormat="1" ht="22.5" x14ac:dyDescent="0.2">
      <c r="A40" s="141" t="s">
        <v>62</v>
      </c>
      <c r="B40" s="142" t="s">
        <v>305</v>
      </c>
      <c r="C40" s="142" t="s">
        <v>265</v>
      </c>
      <c r="D40" s="142" t="s">
        <v>63</v>
      </c>
      <c r="E40" s="143">
        <v>70</v>
      </c>
      <c r="F40" s="143">
        <v>70</v>
      </c>
      <c r="G40" s="143"/>
      <c r="H40" s="143"/>
      <c r="I40" s="143"/>
    </row>
    <row r="41" spans="1:9" x14ac:dyDescent="0.25">
      <c r="A41" s="239" t="s">
        <v>53</v>
      </c>
      <c r="B41" s="239"/>
      <c r="C41" s="239"/>
      <c r="D41" s="239"/>
      <c r="E41" s="138">
        <f>E12</f>
        <v>1855.6</v>
      </c>
      <c r="F41" s="139"/>
      <c r="G41" s="139"/>
      <c r="H41" s="139"/>
      <c r="I41" s="139"/>
    </row>
    <row r="42" spans="1:9" ht="24" customHeight="1" x14ac:dyDescent="0.25">
      <c r="A42" s="240" t="s">
        <v>54</v>
      </c>
      <c r="B42" s="240"/>
      <c r="C42" s="240"/>
      <c r="D42" s="240"/>
      <c r="E42" s="138">
        <f>G12</f>
        <v>0</v>
      </c>
      <c r="F42" s="139"/>
      <c r="G42" s="139"/>
      <c r="H42" s="139"/>
      <c r="I42" s="139"/>
    </row>
    <row r="43" spans="1:9" x14ac:dyDescent="0.25">
      <c r="A43" s="239" t="s">
        <v>55</v>
      </c>
      <c r="B43" s="239"/>
      <c r="C43" s="239"/>
      <c r="D43" s="239"/>
      <c r="E43" s="138">
        <f>F12</f>
        <v>1855.6</v>
      </c>
      <c r="F43" s="139"/>
      <c r="G43" s="139"/>
      <c r="H43" s="139"/>
      <c r="I43" s="139"/>
    </row>
  </sheetData>
  <mergeCells count="4">
    <mergeCell ref="A7:G7"/>
    <mergeCell ref="A41:D41"/>
    <mergeCell ref="A42:D42"/>
    <mergeCell ref="A43:D43"/>
  </mergeCells>
  <phoneticPr fontId="23" type="noConversion"/>
  <pageMargins left="0.7" right="0.7" top="0.75" bottom="0.75" header="0.3" footer="0.3"/>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topLeftCell="A2" zoomScaleNormal="100" workbookViewId="0">
      <selection activeCell="H5" sqref="H5"/>
    </sheetView>
  </sheetViews>
  <sheetFormatPr defaultRowHeight="15" x14ac:dyDescent="0.25"/>
  <cols>
    <col min="1" max="1" width="39" style="66" customWidth="1"/>
    <col min="2" max="2" width="5.85546875" style="66" customWidth="1"/>
    <col min="3" max="3" width="9.140625" style="66" customWidth="1"/>
    <col min="4" max="4" width="5.85546875" style="66" customWidth="1"/>
    <col min="5" max="5" width="9.42578125" style="65" customWidth="1"/>
    <col min="6" max="7" width="8.85546875" style="65" hidden="1" customWidth="1"/>
    <col min="8" max="8" width="8.85546875" style="65" customWidth="1"/>
    <col min="9" max="10" width="8.85546875" style="65" hidden="1" customWidth="1"/>
    <col min="257" max="257" width="39" customWidth="1"/>
    <col min="258" max="258" width="5.85546875" customWidth="1"/>
    <col min="259" max="259" width="9.140625" customWidth="1"/>
    <col min="260" max="260" width="5.85546875" customWidth="1"/>
    <col min="261" max="261" width="9.42578125" customWidth="1"/>
    <col min="262" max="263" width="0" hidden="1" customWidth="1"/>
    <col min="264" max="264" width="8.85546875" customWidth="1"/>
    <col min="265" max="266" width="0" hidden="1" customWidth="1"/>
    <col min="513" max="513" width="39" customWidth="1"/>
    <col min="514" max="514" width="5.85546875" customWidth="1"/>
    <col min="515" max="515" width="9.140625" customWidth="1"/>
    <col min="516" max="516" width="5.85546875" customWidth="1"/>
    <col min="517" max="517" width="9.42578125" customWidth="1"/>
    <col min="518" max="519" width="0" hidden="1" customWidth="1"/>
    <col min="520" max="520" width="8.85546875" customWidth="1"/>
    <col min="521" max="522" width="0" hidden="1" customWidth="1"/>
    <col min="769" max="769" width="39" customWidth="1"/>
    <col min="770" max="770" width="5.85546875" customWidth="1"/>
    <col min="771" max="771" width="9.140625" customWidth="1"/>
    <col min="772" max="772" width="5.85546875" customWidth="1"/>
    <col min="773" max="773" width="9.42578125" customWidth="1"/>
    <col min="774" max="775" width="0" hidden="1" customWidth="1"/>
    <col min="776" max="776" width="8.85546875" customWidth="1"/>
    <col min="777" max="778" width="0" hidden="1" customWidth="1"/>
    <col min="1025" max="1025" width="39" customWidth="1"/>
    <col min="1026" max="1026" width="5.85546875" customWidth="1"/>
    <col min="1027" max="1027" width="9.140625" customWidth="1"/>
    <col min="1028" max="1028" width="5.85546875" customWidth="1"/>
    <col min="1029" max="1029" width="9.42578125" customWidth="1"/>
    <col min="1030" max="1031" width="0" hidden="1" customWidth="1"/>
    <col min="1032" max="1032" width="8.85546875" customWidth="1"/>
    <col min="1033" max="1034" width="0" hidden="1" customWidth="1"/>
    <col min="1281" max="1281" width="39" customWidth="1"/>
    <col min="1282" max="1282" width="5.85546875" customWidth="1"/>
    <col min="1283" max="1283" width="9.140625" customWidth="1"/>
    <col min="1284" max="1284" width="5.85546875" customWidth="1"/>
    <col min="1285" max="1285" width="9.42578125" customWidth="1"/>
    <col min="1286" max="1287" width="0" hidden="1" customWidth="1"/>
    <col min="1288" max="1288" width="8.85546875" customWidth="1"/>
    <col min="1289" max="1290" width="0" hidden="1" customWidth="1"/>
    <col min="1537" max="1537" width="39" customWidth="1"/>
    <col min="1538" max="1538" width="5.85546875" customWidth="1"/>
    <col min="1539" max="1539" width="9.140625" customWidth="1"/>
    <col min="1540" max="1540" width="5.85546875" customWidth="1"/>
    <col min="1541" max="1541" width="9.42578125" customWidth="1"/>
    <col min="1542" max="1543" width="0" hidden="1" customWidth="1"/>
    <col min="1544" max="1544" width="8.85546875" customWidth="1"/>
    <col min="1545" max="1546" width="0" hidden="1" customWidth="1"/>
    <col min="1793" max="1793" width="39" customWidth="1"/>
    <col min="1794" max="1794" width="5.85546875" customWidth="1"/>
    <col min="1795" max="1795" width="9.140625" customWidth="1"/>
    <col min="1796" max="1796" width="5.85546875" customWidth="1"/>
    <col min="1797" max="1797" width="9.42578125" customWidth="1"/>
    <col min="1798" max="1799" width="0" hidden="1" customWidth="1"/>
    <col min="1800" max="1800" width="8.85546875" customWidth="1"/>
    <col min="1801" max="1802" width="0" hidden="1" customWidth="1"/>
    <col min="2049" max="2049" width="39" customWidth="1"/>
    <col min="2050" max="2050" width="5.85546875" customWidth="1"/>
    <col min="2051" max="2051" width="9.140625" customWidth="1"/>
    <col min="2052" max="2052" width="5.85546875" customWidth="1"/>
    <col min="2053" max="2053" width="9.42578125" customWidth="1"/>
    <col min="2054" max="2055" width="0" hidden="1" customWidth="1"/>
    <col min="2056" max="2056" width="8.85546875" customWidth="1"/>
    <col min="2057" max="2058" width="0" hidden="1" customWidth="1"/>
    <col min="2305" max="2305" width="39" customWidth="1"/>
    <col min="2306" max="2306" width="5.85546875" customWidth="1"/>
    <col min="2307" max="2307" width="9.140625" customWidth="1"/>
    <col min="2308" max="2308" width="5.85546875" customWidth="1"/>
    <col min="2309" max="2309" width="9.42578125" customWidth="1"/>
    <col min="2310" max="2311" width="0" hidden="1" customWidth="1"/>
    <col min="2312" max="2312" width="8.85546875" customWidth="1"/>
    <col min="2313" max="2314" width="0" hidden="1" customWidth="1"/>
    <col min="2561" max="2561" width="39" customWidth="1"/>
    <col min="2562" max="2562" width="5.85546875" customWidth="1"/>
    <col min="2563" max="2563" width="9.140625" customWidth="1"/>
    <col min="2564" max="2564" width="5.85546875" customWidth="1"/>
    <col min="2565" max="2565" width="9.42578125" customWidth="1"/>
    <col min="2566" max="2567" width="0" hidden="1" customWidth="1"/>
    <col min="2568" max="2568" width="8.85546875" customWidth="1"/>
    <col min="2569" max="2570" width="0" hidden="1" customWidth="1"/>
    <col min="2817" max="2817" width="39" customWidth="1"/>
    <col min="2818" max="2818" width="5.85546875" customWidth="1"/>
    <col min="2819" max="2819" width="9.140625" customWidth="1"/>
    <col min="2820" max="2820" width="5.85546875" customWidth="1"/>
    <col min="2821" max="2821" width="9.42578125" customWidth="1"/>
    <col min="2822" max="2823" width="0" hidden="1" customWidth="1"/>
    <col min="2824" max="2824" width="8.85546875" customWidth="1"/>
    <col min="2825" max="2826" width="0" hidden="1" customWidth="1"/>
    <col min="3073" max="3073" width="39" customWidth="1"/>
    <col min="3074" max="3074" width="5.85546875" customWidth="1"/>
    <col min="3075" max="3075" width="9.140625" customWidth="1"/>
    <col min="3076" max="3076" width="5.85546875" customWidth="1"/>
    <col min="3077" max="3077" width="9.42578125" customWidth="1"/>
    <col min="3078" max="3079" width="0" hidden="1" customWidth="1"/>
    <col min="3080" max="3080" width="8.85546875" customWidth="1"/>
    <col min="3081" max="3082" width="0" hidden="1" customWidth="1"/>
    <col min="3329" max="3329" width="39" customWidth="1"/>
    <col min="3330" max="3330" width="5.85546875" customWidth="1"/>
    <col min="3331" max="3331" width="9.140625" customWidth="1"/>
    <col min="3332" max="3332" width="5.85546875" customWidth="1"/>
    <col min="3333" max="3333" width="9.42578125" customWidth="1"/>
    <col min="3334" max="3335" width="0" hidden="1" customWidth="1"/>
    <col min="3336" max="3336" width="8.85546875" customWidth="1"/>
    <col min="3337" max="3338" width="0" hidden="1" customWidth="1"/>
    <col min="3585" max="3585" width="39" customWidth="1"/>
    <col min="3586" max="3586" width="5.85546875" customWidth="1"/>
    <col min="3587" max="3587" width="9.140625" customWidth="1"/>
    <col min="3588" max="3588" width="5.85546875" customWidth="1"/>
    <col min="3589" max="3589" width="9.42578125" customWidth="1"/>
    <col min="3590" max="3591" width="0" hidden="1" customWidth="1"/>
    <col min="3592" max="3592" width="8.85546875" customWidth="1"/>
    <col min="3593" max="3594" width="0" hidden="1" customWidth="1"/>
    <col min="3841" max="3841" width="39" customWidth="1"/>
    <col min="3842" max="3842" width="5.85546875" customWidth="1"/>
    <col min="3843" max="3843" width="9.140625" customWidth="1"/>
    <col min="3844" max="3844" width="5.85546875" customWidth="1"/>
    <col min="3845" max="3845" width="9.42578125" customWidth="1"/>
    <col min="3846" max="3847" width="0" hidden="1" customWidth="1"/>
    <col min="3848" max="3848" width="8.85546875" customWidth="1"/>
    <col min="3849" max="3850" width="0" hidden="1" customWidth="1"/>
    <col min="4097" max="4097" width="39" customWidth="1"/>
    <col min="4098" max="4098" width="5.85546875" customWidth="1"/>
    <col min="4099" max="4099" width="9.140625" customWidth="1"/>
    <col min="4100" max="4100" width="5.85546875" customWidth="1"/>
    <col min="4101" max="4101" width="9.42578125" customWidth="1"/>
    <col min="4102" max="4103" width="0" hidden="1" customWidth="1"/>
    <col min="4104" max="4104" width="8.85546875" customWidth="1"/>
    <col min="4105" max="4106" width="0" hidden="1" customWidth="1"/>
    <col min="4353" max="4353" width="39" customWidth="1"/>
    <col min="4354" max="4354" width="5.85546875" customWidth="1"/>
    <col min="4355" max="4355" width="9.140625" customWidth="1"/>
    <col min="4356" max="4356" width="5.85546875" customWidth="1"/>
    <col min="4357" max="4357" width="9.42578125" customWidth="1"/>
    <col min="4358" max="4359" width="0" hidden="1" customWidth="1"/>
    <col min="4360" max="4360" width="8.85546875" customWidth="1"/>
    <col min="4361" max="4362" width="0" hidden="1" customWidth="1"/>
    <col min="4609" max="4609" width="39" customWidth="1"/>
    <col min="4610" max="4610" width="5.85546875" customWidth="1"/>
    <col min="4611" max="4611" width="9.140625" customWidth="1"/>
    <col min="4612" max="4612" width="5.85546875" customWidth="1"/>
    <col min="4613" max="4613" width="9.42578125" customWidth="1"/>
    <col min="4614" max="4615" width="0" hidden="1" customWidth="1"/>
    <col min="4616" max="4616" width="8.85546875" customWidth="1"/>
    <col min="4617" max="4618" width="0" hidden="1" customWidth="1"/>
    <col min="4865" max="4865" width="39" customWidth="1"/>
    <col min="4866" max="4866" width="5.85546875" customWidth="1"/>
    <col min="4867" max="4867" width="9.140625" customWidth="1"/>
    <col min="4868" max="4868" width="5.85546875" customWidth="1"/>
    <col min="4869" max="4869" width="9.42578125" customWidth="1"/>
    <col min="4870" max="4871" width="0" hidden="1" customWidth="1"/>
    <col min="4872" max="4872" width="8.85546875" customWidth="1"/>
    <col min="4873" max="4874" width="0" hidden="1" customWidth="1"/>
    <col min="5121" max="5121" width="39" customWidth="1"/>
    <col min="5122" max="5122" width="5.85546875" customWidth="1"/>
    <col min="5123" max="5123" width="9.140625" customWidth="1"/>
    <col min="5124" max="5124" width="5.85546875" customWidth="1"/>
    <col min="5125" max="5125" width="9.42578125" customWidth="1"/>
    <col min="5126" max="5127" width="0" hidden="1" customWidth="1"/>
    <col min="5128" max="5128" width="8.85546875" customWidth="1"/>
    <col min="5129" max="5130" width="0" hidden="1" customWidth="1"/>
    <col min="5377" max="5377" width="39" customWidth="1"/>
    <col min="5378" max="5378" width="5.85546875" customWidth="1"/>
    <col min="5379" max="5379" width="9.140625" customWidth="1"/>
    <col min="5380" max="5380" width="5.85546875" customWidth="1"/>
    <col min="5381" max="5381" width="9.42578125" customWidth="1"/>
    <col min="5382" max="5383" width="0" hidden="1" customWidth="1"/>
    <col min="5384" max="5384" width="8.85546875" customWidth="1"/>
    <col min="5385" max="5386" width="0" hidden="1" customWidth="1"/>
    <col min="5633" max="5633" width="39" customWidth="1"/>
    <col min="5634" max="5634" width="5.85546875" customWidth="1"/>
    <col min="5635" max="5635" width="9.140625" customWidth="1"/>
    <col min="5636" max="5636" width="5.85546875" customWidth="1"/>
    <col min="5637" max="5637" width="9.42578125" customWidth="1"/>
    <col min="5638" max="5639" width="0" hidden="1" customWidth="1"/>
    <col min="5640" max="5640" width="8.85546875" customWidth="1"/>
    <col min="5641" max="5642" width="0" hidden="1" customWidth="1"/>
    <col min="5889" max="5889" width="39" customWidth="1"/>
    <col min="5890" max="5890" width="5.85546875" customWidth="1"/>
    <col min="5891" max="5891" width="9.140625" customWidth="1"/>
    <col min="5892" max="5892" width="5.85546875" customWidth="1"/>
    <col min="5893" max="5893" width="9.42578125" customWidth="1"/>
    <col min="5894" max="5895" width="0" hidden="1" customWidth="1"/>
    <col min="5896" max="5896" width="8.85546875" customWidth="1"/>
    <col min="5897" max="5898" width="0" hidden="1" customWidth="1"/>
    <col min="6145" max="6145" width="39" customWidth="1"/>
    <col min="6146" max="6146" width="5.85546875" customWidth="1"/>
    <col min="6147" max="6147" width="9.140625" customWidth="1"/>
    <col min="6148" max="6148" width="5.85546875" customWidth="1"/>
    <col min="6149" max="6149" width="9.42578125" customWidth="1"/>
    <col min="6150" max="6151" width="0" hidden="1" customWidth="1"/>
    <col min="6152" max="6152" width="8.85546875" customWidth="1"/>
    <col min="6153" max="6154" width="0" hidden="1" customWidth="1"/>
    <col min="6401" max="6401" width="39" customWidth="1"/>
    <col min="6402" max="6402" width="5.85546875" customWidth="1"/>
    <col min="6403" max="6403" width="9.140625" customWidth="1"/>
    <col min="6404" max="6404" width="5.85546875" customWidth="1"/>
    <col min="6405" max="6405" width="9.42578125" customWidth="1"/>
    <col min="6406" max="6407" width="0" hidden="1" customWidth="1"/>
    <col min="6408" max="6408" width="8.85546875" customWidth="1"/>
    <col min="6409" max="6410" width="0" hidden="1" customWidth="1"/>
    <col min="6657" max="6657" width="39" customWidth="1"/>
    <col min="6658" max="6658" width="5.85546875" customWidth="1"/>
    <col min="6659" max="6659" width="9.140625" customWidth="1"/>
    <col min="6660" max="6660" width="5.85546875" customWidth="1"/>
    <col min="6661" max="6661" width="9.42578125" customWidth="1"/>
    <col min="6662" max="6663" width="0" hidden="1" customWidth="1"/>
    <col min="6664" max="6664" width="8.85546875" customWidth="1"/>
    <col min="6665" max="6666" width="0" hidden="1" customWidth="1"/>
    <col min="6913" max="6913" width="39" customWidth="1"/>
    <col min="6914" max="6914" width="5.85546875" customWidth="1"/>
    <col min="6915" max="6915" width="9.140625" customWidth="1"/>
    <col min="6916" max="6916" width="5.85546875" customWidth="1"/>
    <col min="6917" max="6917" width="9.42578125" customWidth="1"/>
    <col min="6918" max="6919" width="0" hidden="1" customWidth="1"/>
    <col min="6920" max="6920" width="8.85546875" customWidth="1"/>
    <col min="6921" max="6922" width="0" hidden="1" customWidth="1"/>
    <col min="7169" max="7169" width="39" customWidth="1"/>
    <col min="7170" max="7170" width="5.85546875" customWidth="1"/>
    <col min="7171" max="7171" width="9.140625" customWidth="1"/>
    <col min="7172" max="7172" width="5.85546875" customWidth="1"/>
    <col min="7173" max="7173" width="9.42578125" customWidth="1"/>
    <col min="7174" max="7175" width="0" hidden="1" customWidth="1"/>
    <col min="7176" max="7176" width="8.85546875" customWidth="1"/>
    <col min="7177" max="7178" width="0" hidden="1" customWidth="1"/>
    <col min="7425" max="7425" width="39" customWidth="1"/>
    <col min="7426" max="7426" width="5.85546875" customWidth="1"/>
    <col min="7427" max="7427" width="9.140625" customWidth="1"/>
    <col min="7428" max="7428" width="5.85546875" customWidth="1"/>
    <col min="7429" max="7429" width="9.42578125" customWidth="1"/>
    <col min="7430" max="7431" width="0" hidden="1" customWidth="1"/>
    <col min="7432" max="7432" width="8.85546875" customWidth="1"/>
    <col min="7433" max="7434" width="0" hidden="1" customWidth="1"/>
    <col min="7681" max="7681" width="39" customWidth="1"/>
    <col min="7682" max="7682" width="5.85546875" customWidth="1"/>
    <col min="7683" max="7683" width="9.140625" customWidth="1"/>
    <col min="7684" max="7684" width="5.85546875" customWidth="1"/>
    <col min="7685" max="7685" width="9.42578125" customWidth="1"/>
    <col min="7686" max="7687" width="0" hidden="1" customWidth="1"/>
    <col min="7688" max="7688" width="8.85546875" customWidth="1"/>
    <col min="7689" max="7690" width="0" hidden="1" customWidth="1"/>
    <col min="7937" max="7937" width="39" customWidth="1"/>
    <col min="7938" max="7938" width="5.85546875" customWidth="1"/>
    <col min="7939" max="7939" width="9.140625" customWidth="1"/>
    <col min="7940" max="7940" width="5.85546875" customWidth="1"/>
    <col min="7941" max="7941" width="9.42578125" customWidth="1"/>
    <col min="7942" max="7943" width="0" hidden="1" customWidth="1"/>
    <col min="7944" max="7944" width="8.85546875" customWidth="1"/>
    <col min="7945" max="7946" width="0" hidden="1" customWidth="1"/>
    <col min="8193" max="8193" width="39" customWidth="1"/>
    <col min="8194" max="8194" width="5.85546875" customWidth="1"/>
    <col min="8195" max="8195" width="9.140625" customWidth="1"/>
    <col min="8196" max="8196" width="5.85546875" customWidth="1"/>
    <col min="8197" max="8197" width="9.42578125" customWidth="1"/>
    <col min="8198" max="8199" width="0" hidden="1" customWidth="1"/>
    <col min="8200" max="8200" width="8.85546875" customWidth="1"/>
    <col min="8201" max="8202" width="0" hidden="1" customWidth="1"/>
    <col min="8449" max="8449" width="39" customWidth="1"/>
    <col min="8450" max="8450" width="5.85546875" customWidth="1"/>
    <col min="8451" max="8451" width="9.140625" customWidth="1"/>
    <col min="8452" max="8452" width="5.85546875" customWidth="1"/>
    <col min="8453" max="8453" width="9.42578125" customWidth="1"/>
    <col min="8454" max="8455" width="0" hidden="1" customWidth="1"/>
    <col min="8456" max="8456" width="8.85546875" customWidth="1"/>
    <col min="8457" max="8458" width="0" hidden="1" customWidth="1"/>
    <col min="8705" max="8705" width="39" customWidth="1"/>
    <col min="8706" max="8706" width="5.85546875" customWidth="1"/>
    <col min="8707" max="8707" width="9.140625" customWidth="1"/>
    <col min="8708" max="8708" width="5.85546875" customWidth="1"/>
    <col min="8709" max="8709" width="9.42578125" customWidth="1"/>
    <col min="8710" max="8711" width="0" hidden="1" customWidth="1"/>
    <col min="8712" max="8712" width="8.85546875" customWidth="1"/>
    <col min="8713" max="8714" width="0" hidden="1" customWidth="1"/>
    <col min="8961" max="8961" width="39" customWidth="1"/>
    <col min="8962" max="8962" width="5.85546875" customWidth="1"/>
    <col min="8963" max="8963" width="9.140625" customWidth="1"/>
    <col min="8964" max="8964" width="5.85546875" customWidth="1"/>
    <col min="8965" max="8965" width="9.42578125" customWidth="1"/>
    <col min="8966" max="8967" width="0" hidden="1" customWidth="1"/>
    <col min="8968" max="8968" width="8.85546875" customWidth="1"/>
    <col min="8969" max="8970" width="0" hidden="1" customWidth="1"/>
    <col min="9217" max="9217" width="39" customWidth="1"/>
    <col min="9218" max="9218" width="5.85546875" customWidth="1"/>
    <col min="9219" max="9219" width="9.140625" customWidth="1"/>
    <col min="9220" max="9220" width="5.85546875" customWidth="1"/>
    <col min="9221" max="9221" width="9.42578125" customWidth="1"/>
    <col min="9222" max="9223" width="0" hidden="1" customWidth="1"/>
    <col min="9224" max="9224" width="8.85546875" customWidth="1"/>
    <col min="9225" max="9226" width="0" hidden="1" customWidth="1"/>
    <col min="9473" max="9473" width="39" customWidth="1"/>
    <col min="9474" max="9474" width="5.85546875" customWidth="1"/>
    <col min="9475" max="9475" width="9.140625" customWidth="1"/>
    <col min="9476" max="9476" width="5.85546875" customWidth="1"/>
    <col min="9477" max="9477" width="9.42578125" customWidth="1"/>
    <col min="9478" max="9479" width="0" hidden="1" customWidth="1"/>
    <col min="9480" max="9480" width="8.85546875" customWidth="1"/>
    <col min="9481" max="9482" width="0" hidden="1" customWidth="1"/>
    <col min="9729" max="9729" width="39" customWidth="1"/>
    <col min="9730" max="9730" width="5.85546875" customWidth="1"/>
    <col min="9731" max="9731" width="9.140625" customWidth="1"/>
    <col min="9732" max="9732" width="5.85546875" customWidth="1"/>
    <col min="9733" max="9733" width="9.42578125" customWidth="1"/>
    <col min="9734" max="9735" width="0" hidden="1" customWidth="1"/>
    <col min="9736" max="9736" width="8.85546875" customWidth="1"/>
    <col min="9737" max="9738" width="0" hidden="1" customWidth="1"/>
    <col min="9985" max="9985" width="39" customWidth="1"/>
    <col min="9986" max="9986" width="5.85546875" customWidth="1"/>
    <col min="9987" max="9987" width="9.140625" customWidth="1"/>
    <col min="9988" max="9988" width="5.85546875" customWidth="1"/>
    <col min="9989" max="9989" width="9.42578125" customWidth="1"/>
    <col min="9990" max="9991" width="0" hidden="1" customWidth="1"/>
    <col min="9992" max="9992" width="8.85546875" customWidth="1"/>
    <col min="9993" max="9994" width="0" hidden="1" customWidth="1"/>
    <col min="10241" max="10241" width="39" customWidth="1"/>
    <col min="10242" max="10242" width="5.85546875" customWidth="1"/>
    <col min="10243" max="10243" width="9.140625" customWidth="1"/>
    <col min="10244" max="10244" width="5.85546875" customWidth="1"/>
    <col min="10245" max="10245" width="9.42578125" customWidth="1"/>
    <col min="10246" max="10247" width="0" hidden="1" customWidth="1"/>
    <col min="10248" max="10248" width="8.85546875" customWidth="1"/>
    <col min="10249" max="10250" width="0" hidden="1" customWidth="1"/>
    <col min="10497" max="10497" width="39" customWidth="1"/>
    <col min="10498" max="10498" width="5.85546875" customWidth="1"/>
    <col min="10499" max="10499" width="9.140625" customWidth="1"/>
    <col min="10500" max="10500" width="5.85546875" customWidth="1"/>
    <col min="10501" max="10501" width="9.42578125" customWidth="1"/>
    <col min="10502" max="10503" width="0" hidden="1" customWidth="1"/>
    <col min="10504" max="10504" width="8.85546875" customWidth="1"/>
    <col min="10505" max="10506" width="0" hidden="1" customWidth="1"/>
    <col min="10753" max="10753" width="39" customWidth="1"/>
    <col min="10754" max="10754" width="5.85546875" customWidth="1"/>
    <col min="10755" max="10755" width="9.140625" customWidth="1"/>
    <col min="10756" max="10756" width="5.85546875" customWidth="1"/>
    <col min="10757" max="10757" width="9.42578125" customWidth="1"/>
    <col min="10758" max="10759" width="0" hidden="1" customWidth="1"/>
    <col min="10760" max="10760" width="8.85546875" customWidth="1"/>
    <col min="10761" max="10762" width="0" hidden="1" customWidth="1"/>
    <col min="11009" max="11009" width="39" customWidth="1"/>
    <col min="11010" max="11010" width="5.85546875" customWidth="1"/>
    <col min="11011" max="11011" width="9.140625" customWidth="1"/>
    <col min="11012" max="11012" width="5.85546875" customWidth="1"/>
    <col min="11013" max="11013" width="9.42578125" customWidth="1"/>
    <col min="11014" max="11015" width="0" hidden="1" customWidth="1"/>
    <col min="11016" max="11016" width="8.85546875" customWidth="1"/>
    <col min="11017" max="11018" width="0" hidden="1" customWidth="1"/>
    <col min="11265" max="11265" width="39" customWidth="1"/>
    <col min="11266" max="11266" width="5.85546875" customWidth="1"/>
    <col min="11267" max="11267" width="9.140625" customWidth="1"/>
    <col min="11268" max="11268" width="5.85546875" customWidth="1"/>
    <col min="11269" max="11269" width="9.42578125" customWidth="1"/>
    <col min="11270" max="11271" width="0" hidden="1" customWidth="1"/>
    <col min="11272" max="11272" width="8.85546875" customWidth="1"/>
    <col min="11273" max="11274" width="0" hidden="1" customWidth="1"/>
    <col min="11521" max="11521" width="39" customWidth="1"/>
    <col min="11522" max="11522" width="5.85546875" customWidth="1"/>
    <col min="11523" max="11523" width="9.140625" customWidth="1"/>
    <col min="11524" max="11524" width="5.85546875" customWidth="1"/>
    <col min="11525" max="11525" width="9.42578125" customWidth="1"/>
    <col min="11526" max="11527" width="0" hidden="1" customWidth="1"/>
    <col min="11528" max="11528" width="8.85546875" customWidth="1"/>
    <col min="11529" max="11530" width="0" hidden="1" customWidth="1"/>
    <col min="11777" max="11777" width="39" customWidth="1"/>
    <col min="11778" max="11778" width="5.85546875" customWidth="1"/>
    <col min="11779" max="11779" width="9.140625" customWidth="1"/>
    <col min="11780" max="11780" width="5.85546875" customWidth="1"/>
    <col min="11781" max="11781" width="9.42578125" customWidth="1"/>
    <col min="11782" max="11783" width="0" hidden="1" customWidth="1"/>
    <col min="11784" max="11784" width="8.85546875" customWidth="1"/>
    <col min="11785" max="11786" width="0" hidden="1" customWidth="1"/>
    <col min="12033" max="12033" width="39" customWidth="1"/>
    <col min="12034" max="12034" width="5.85546875" customWidth="1"/>
    <col min="12035" max="12035" width="9.140625" customWidth="1"/>
    <col min="12036" max="12036" width="5.85546875" customWidth="1"/>
    <col min="12037" max="12037" width="9.42578125" customWidth="1"/>
    <col min="12038" max="12039" width="0" hidden="1" customWidth="1"/>
    <col min="12040" max="12040" width="8.85546875" customWidth="1"/>
    <col min="12041" max="12042" width="0" hidden="1" customWidth="1"/>
    <col min="12289" max="12289" width="39" customWidth="1"/>
    <col min="12290" max="12290" width="5.85546875" customWidth="1"/>
    <col min="12291" max="12291" width="9.140625" customWidth="1"/>
    <col min="12292" max="12292" width="5.85546875" customWidth="1"/>
    <col min="12293" max="12293" width="9.42578125" customWidth="1"/>
    <col min="12294" max="12295" width="0" hidden="1" customWidth="1"/>
    <col min="12296" max="12296" width="8.85546875" customWidth="1"/>
    <col min="12297" max="12298" width="0" hidden="1" customWidth="1"/>
    <col min="12545" max="12545" width="39" customWidth="1"/>
    <col min="12546" max="12546" width="5.85546875" customWidth="1"/>
    <col min="12547" max="12547" width="9.140625" customWidth="1"/>
    <col min="12548" max="12548" width="5.85546875" customWidth="1"/>
    <col min="12549" max="12549" width="9.42578125" customWidth="1"/>
    <col min="12550" max="12551" width="0" hidden="1" customWidth="1"/>
    <col min="12552" max="12552" width="8.85546875" customWidth="1"/>
    <col min="12553" max="12554" width="0" hidden="1" customWidth="1"/>
    <col min="12801" max="12801" width="39" customWidth="1"/>
    <col min="12802" max="12802" width="5.85546875" customWidth="1"/>
    <col min="12803" max="12803" width="9.140625" customWidth="1"/>
    <col min="12804" max="12804" width="5.85546875" customWidth="1"/>
    <col min="12805" max="12805" width="9.42578125" customWidth="1"/>
    <col min="12806" max="12807" width="0" hidden="1" customWidth="1"/>
    <col min="12808" max="12808" width="8.85546875" customWidth="1"/>
    <col min="12809" max="12810" width="0" hidden="1" customWidth="1"/>
    <col min="13057" max="13057" width="39" customWidth="1"/>
    <col min="13058" max="13058" width="5.85546875" customWidth="1"/>
    <col min="13059" max="13059" width="9.140625" customWidth="1"/>
    <col min="13060" max="13060" width="5.85546875" customWidth="1"/>
    <col min="13061" max="13061" width="9.42578125" customWidth="1"/>
    <col min="13062" max="13063" width="0" hidden="1" customWidth="1"/>
    <col min="13064" max="13064" width="8.85546875" customWidth="1"/>
    <col min="13065" max="13066" width="0" hidden="1" customWidth="1"/>
    <col min="13313" max="13313" width="39" customWidth="1"/>
    <col min="13314" max="13314" width="5.85546875" customWidth="1"/>
    <col min="13315" max="13315" width="9.140625" customWidth="1"/>
    <col min="13316" max="13316" width="5.85546875" customWidth="1"/>
    <col min="13317" max="13317" width="9.42578125" customWidth="1"/>
    <col min="13318" max="13319" width="0" hidden="1" customWidth="1"/>
    <col min="13320" max="13320" width="8.85546875" customWidth="1"/>
    <col min="13321" max="13322" width="0" hidden="1" customWidth="1"/>
    <col min="13569" max="13569" width="39" customWidth="1"/>
    <col min="13570" max="13570" width="5.85546875" customWidth="1"/>
    <col min="13571" max="13571" width="9.140625" customWidth="1"/>
    <col min="13572" max="13572" width="5.85546875" customWidth="1"/>
    <col min="13573" max="13573" width="9.42578125" customWidth="1"/>
    <col min="13574" max="13575" width="0" hidden="1" customWidth="1"/>
    <col min="13576" max="13576" width="8.85546875" customWidth="1"/>
    <col min="13577" max="13578" width="0" hidden="1" customWidth="1"/>
    <col min="13825" max="13825" width="39" customWidth="1"/>
    <col min="13826" max="13826" width="5.85546875" customWidth="1"/>
    <col min="13827" max="13827" width="9.140625" customWidth="1"/>
    <col min="13828" max="13828" width="5.85546875" customWidth="1"/>
    <col min="13829" max="13829" width="9.42578125" customWidth="1"/>
    <col min="13830" max="13831" width="0" hidden="1" customWidth="1"/>
    <col min="13832" max="13832" width="8.85546875" customWidth="1"/>
    <col min="13833" max="13834" width="0" hidden="1" customWidth="1"/>
    <col min="14081" max="14081" width="39" customWidth="1"/>
    <col min="14082" max="14082" width="5.85546875" customWidth="1"/>
    <col min="14083" max="14083" width="9.140625" customWidth="1"/>
    <col min="14084" max="14084" width="5.85546875" customWidth="1"/>
    <col min="14085" max="14085" width="9.42578125" customWidth="1"/>
    <col min="14086" max="14087" width="0" hidden="1" customWidth="1"/>
    <col min="14088" max="14088" width="8.85546875" customWidth="1"/>
    <col min="14089" max="14090" width="0" hidden="1" customWidth="1"/>
    <col min="14337" max="14337" width="39" customWidth="1"/>
    <col min="14338" max="14338" width="5.85546875" customWidth="1"/>
    <col min="14339" max="14339" width="9.140625" customWidth="1"/>
    <col min="14340" max="14340" width="5.85546875" customWidth="1"/>
    <col min="14341" max="14341" width="9.42578125" customWidth="1"/>
    <col min="14342" max="14343" width="0" hidden="1" customWidth="1"/>
    <col min="14344" max="14344" width="8.85546875" customWidth="1"/>
    <col min="14345" max="14346" width="0" hidden="1" customWidth="1"/>
    <col min="14593" max="14593" width="39" customWidth="1"/>
    <col min="14594" max="14594" width="5.85546875" customWidth="1"/>
    <col min="14595" max="14595" width="9.140625" customWidth="1"/>
    <col min="14596" max="14596" width="5.85546875" customWidth="1"/>
    <col min="14597" max="14597" width="9.42578125" customWidth="1"/>
    <col min="14598" max="14599" width="0" hidden="1" customWidth="1"/>
    <col min="14600" max="14600" width="8.85546875" customWidth="1"/>
    <col min="14601" max="14602" width="0" hidden="1" customWidth="1"/>
    <col min="14849" max="14849" width="39" customWidth="1"/>
    <col min="14850" max="14850" width="5.85546875" customWidth="1"/>
    <col min="14851" max="14851" width="9.140625" customWidth="1"/>
    <col min="14852" max="14852" width="5.85546875" customWidth="1"/>
    <col min="14853" max="14853" width="9.42578125" customWidth="1"/>
    <col min="14854" max="14855" width="0" hidden="1" customWidth="1"/>
    <col min="14856" max="14856" width="8.85546875" customWidth="1"/>
    <col min="14857" max="14858" width="0" hidden="1" customWidth="1"/>
    <col min="15105" max="15105" width="39" customWidth="1"/>
    <col min="15106" max="15106" width="5.85546875" customWidth="1"/>
    <col min="15107" max="15107" width="9.140625" customWidth="1"/>
    <col min="15108" max="15108" width="5.85546875" customWidth="1"/>
    <col min="15109" max="15109" width="9.42578125" customWidth="1"/>
    <col min="15110" max="15111" width="0" hidden="1" customWidth="1"/>
    <col min="15112" max="15112" width="8.85546875" customWidth="1"/>
    <col min="15113" max="15114" width="0" hidden="1" customWidth="1"/>
    <col min="15361" max="15361" width="39" customWidth="1"/>
    <col min="15362" max="15362" width="5.85546875" customWidth="1"/>
    <col min="15363" max="15363" width="9.140625" customWidth="1"/>
    <col min="15364" max="15364" width="5.85546875" customWidth="1"/>
    <col min="15365" max="15365" width="9.42578125" customWidth="1"/>
    <col min="15366" max="15367" width="0" hidden="1" customWidth="1"/>
    <col min="15368" max="15368" width="8.85546875" customWidth="1"/>
    <col min="15369" max="15370" width="0" hidden="1" customWidth="1"/>
    <col min="15617" max="15617" width="39" customWidth="1"/>
    <col min="15618" max="15618" width="5.85546875" customWidth="1"/>
    <col min="15619" max="15619" width="9.140625" customWidth="1"/>
    <col min="15620" max="15620" width="5.85546875" customWidth="1"/>
    <col min="15621" max="15621" width="9.42578125" customWidth="1"/>
    <col min="15622" max="15623" width="0" hidden="1" customWidth="1"/>
    <col min="15624" max="15624" width="8.85546875" customWidth="1"/>
    <col min="15625" max="15626" width="0" hidden="1" customWidth="1"/>
    <col min="15873" max="15873" width="39" customWidth="1"/>
    <col min="15874" max="15874" width="5.85546875" customWidth="1"/>
    <col min="15875" max="15875" width="9.140625" customWidth="1"/>
    <col min="15876" max="15876" width="5.85546875" customWidth="1"/>
    <col min="15877" max="15877" width="9.42578125" customWidth="1"/>
    <col min="15878" max="15879" width="0" hidden="1" customWidth="1"/>
    <col min="15880" max="15880" width="8.85546875" customWidth="1"/>
    <col min="15881" max="15882" width="0" hidden="1" customWidth="1"/>
    <col min="16129" max="16129" width="39" customWidth="1"/>
    <col min="16130" max="16130" width="5.85546875" customWidth="1"/>
    <col min="16131" max="16131" width="9.140625" customWidth="1"/>
    <col min="16132" max="16132" width="5.85546875" customWidth="1"/>
    <col min="16133" max="16133" width="9.42578125" customWidth="1"/>
    <col min="16134" max="16135" width="0" hidden="1" customWidth="1"/>
    <col min="16136" max="16136" width="8.85546875" customWidth="1"/>
    <col min="16137" max="16138" width="0" hidden="1" customWidth="1"/>
  </cols>
  <sheetData>
    <row r="1" spans="1:10" s="88" customFormat="1" ht="12.75" hidden="1" customHeight="1" x14ac:dyDescent="0.2">
      <c r="A1" s="141"/>
      <c r="B1" s="142"/>
      <c r="C1" s="142"/>
      <c r="D1" s="142"/>
      <c r="E1" s="143"/>
      <c r="F1" s="143"/>
      <c r="G1" s="143"/>
      <c r="H1" s="143"/>
      <c r="I1" s="143"/>
      <c r="J1" s="143"/>
    </row>
    <row r="2" spans="1:10" ht="12.75" customHeight="1" x14ac:dyDescent="0.25">
      <c r="A2" s="72"/>
      <c r="B2" s="110"/>
      <c r="C2" s="91"/>
      <c r="D2" s="91"/>
      <c r="E2" s="71"/>
      <c r="F2" s="71"/>
      <c r="G2" s="71"/>
      <c r="H2" s="6" t="s">
        <v>399</v>
      </c>
    </row>
    <row r="3" spans="1:10" ht="12.75" customHeight="1" x14ac:dyDescent="0.25">
      <c r="A3" s="92"/>
      <c r="B3" s="92"/>
      <c r="C3" s="92"/>
      <c r="D3" s="92"/>
      <c r="H3" s="89" t="s">
        <v>49</v>
      </c>
    </row>
    <row r="4" spans="1:10" ht="12.75" customHeight="1" x14ac:dyDescent="0.25">
      <c r="A4" s="92"/>
      <c r="B4" s="92"/>
      <c r="C4" s="92"/>
      <c r="D4" s="92"/>
      <c r="H4" s="89" t="str">
        <f>"муниципального образования """&amp;RIGHT(E12,LEN(E12)-FIND("*",E12,1))&amp;""""</f>
        <v>муниципального образования "Мысовское"</v>
      </c>
    </row>
    <row r="5" spans="1:10" ht="12.75" customHeight="1" x14ac:dyDescent="0.25">
      <c r="A5" s="90"/>
      <c r="B5" s="99"/>
      <c r="C5" s="99"/>
      <c r="D5" s="99"/>
      <c r="H5" s="89" t="s">
        <v>421</v>
      </c>
    </row>
    <row r="6" spans="1:10" ht="12.75" customHeight="1" x14ac:dyDescent="0.25">
      <c r="A6" s="90"/>
      <c r="B6" s="93"/>
      <c r="C6" s="93"/>
      <c r="D6" s="93"/>
      <c r="E6" s="94"/>
      <c r="F6" s="94"/>
      <c r="G6" s="94"/>
      <c r="H6" s="97"/>
      <c r="I6" s="94"/>
      <c r="J6" s="94"/>
    </row>
    <row r="7" spans="1:10" ht="75" customHeight="1" x14ac:dyDescent="0.25">
      <c r="A7" s="238"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плановый период 2019 и 2020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38"/>
      <c r="C7" s="238"/>
      <c r="D7" s="238"/>
      <c r="E7" s="238"/>
      <c r="F7" s="238"/>
      <c r="G7" s="238"/>
      <c r="H7" s="238"/>
    </row>
    <row r="8" spans="1:10" ht="12.75" customHeight="1" x14ac:dyDescent="0.25">
      <c r="A8" s="90"/>
      <c r="B8" s="93"/>
      <c r="C8" s="93"/>
      <c r="D8" s="93"/>
      <c r="E8" s="95"/>
      <c r="F8" s="95"/>
      <c r="G8" s="95"/>
      <c r="H8" s="95" t="s">
        <v>66</v>
      </c>
      <c r="I8" s="95"/>
      <c r="J8" s="95"/>
    </row>
    <row r="9" spans="1:10" ht="12.75" customHeight="1" x14ac:dyDescent="0.25">
      <c r="A9" s="242" t="s">
        <v>67</v>
      </c>
      <c r="B9" s="243" t="s">
        <v>296</v>
      </c>
      <c r="C9" s="243" t="s">
        <v>57</v>
      </c>
      <c r="D9" s="243" t="s">
        <v>58</v>
      </c>
      <c r="E9" s="241" t="s">
        <v>56</v>
      </c>
      <c r="F9" s="241"/>
      <c r="G9" s="241"/>
      <c r="H9" s="241"/>
      <c r="I9" s="95"/>
      <c r="J9" s="95"/>
    </row>
    <row r="10" spans="1:10" s="96" customFormat="1" ht="44.25" customHeight="1" x14ac:dyDescent="0.2">
      <c r="A10" s="242"/>
      <c r="B10" s="243"/>
      <c r="C10" s="243"/>
      <c r="D10" s="243"/>
      <c r="E10" s="144" t="str">
        <f>MID(E12,FIND("Прогноз",E12,1)+8,4)&amp;" год"</f>
        <v>2019 год</v>
      </c>
      <c r="F10" s="144" t="str">
        <f>MID(F12,FIND("Прогноз",F12,1)+8,4)&amp;" ББ="&amp;LEFT(RIGHT(F11,12),2)</f>
        <v>2019 ББ=20</v>
      </c>
      <c r="G10" s="144" t="str">
        <f>MID(G12,FIND("Прогноз",G12,1)+8,4)&amp;" ББ="&amp;LEFT(RIGHT(G11,12),2)</f>
        <v>2019 ББ=22</v>
      </c>
      <c r="H10" s="144" t="str">
        <f>MID(H12,FIND("Прогноз",H12,1)+8,4)&amp;" год"</f>
        <v>2020 год</v>
      </c>
      <c r="I10" s="140" t="str">
        <f>MID(I12,FIND("Прогноз",I12,1)+8,4)&amp;" ББ="&amp;LEFT(RIGHT(I11,12),2)</f>
        <v>2020 ББ=20</v>
      </c>
      <c r="J10" s="81" t="str">
        <f>MID(J12,FIND("Прогноз",J12,1)+8,4)&amp;" ББ="&amp;LEFT(RIGHT(J11,12),2)</f>
        <v>2020 ББ=22</v>
      </c>
    </row>
    <row r="11" spans="1:10" s="85" customFormat="1" ht="87.75" hidden="1" customHeight="1" x14ac:dyDescent="0.2">
      <c r="A11" s="82" t="s">
        <v>51</v>
      </c>
      <c r="B11" s="82" t="s">
        <v>297</v>
      </c>
      <c r="C11" s="82" t="s">
        <v>226</v>
      </c>
      <c r="D11" s="82" t="s">
        <v>59</v>
      </c>
      <c r="E11" s="84" t="s">
        <v>392</v>
      </c>
      <c r="F11" s="84" t="s">
        <v>393</v>
      </c>
      <c r="G11" s="84" t="s">
        <v>394</v>
      </c>
      <c r="H11" s="84" t="s">
        <v>395</v>
      </c>
      <c r="I11" s="84" t="s">
        <v>396</v>
      </c>
      <c r="J11" s="84" t="s">
        <v>397</v>
      </c>
    </row>
    <row r="12" spans="1:10" s="88" customFormat="1" ht="64.5" hidden="1" customHeight="1" x14ac:dyDescent="0.2">
      <c r="A12" s="86" t="s">
        <v>50</v>
      </c>
      <c r="B12" s="86" t="s">
        <v>298</v>
      </c>
      <c r="C12" s="86" t="s">
        <v>57</v>
      </c>
      <c r="D12" s="86" t="s">
        <v>60</v>
      </c>
      <c r="E12" s="87" t="s">
        <v>385</v>
      </c>
      <c r="F12" s="87" t="s">
        <v>385</v>
      </c>
      <c r="G12" s="87" t="s">
        <v>385</v>
      </c>
      <c r="H12" s="87" t="s">
        <v>398</v>
      </c>
      <c r="I12" s="87" t="s">
        <v>398</v>
      </c>
      <c r="J12" s="87" t="s">
        <v>398</v>
      </c>
    </row>
    <row r="13" spans="1:10" s="88" customFormat="1" ht="14.25" hidden="1" x14ac:dyDescent="0.2">
      <c r="A13" s="145" t="s">
        <v>288</v>
      </c>
      <c r="B13" s="146" t="s">
        <v>52</v>
      </c>
      <c r="C13" s="146" t="s">
        <v>52</v>
      </c>
      <c r="D13" s="146" t="s">
        <v>52</v>
      </c>
      <c r="E13" s="147">
        <v>1857.4</v>
      </c>
      <c r="F13" s="147">
        <v>1857.4</v>
      </c>
      <c r="G13" s="147"/>
      <c r="H13" s="147">
        <v>1861.2</v>
      </c>
      <c r="I13" s="147">
        <v>1861.2</v>
      </c>
      <c r="J13" s="147"/>
    </row>
    <row r="14" spans="1:10" s="88" customFormat="1" ht="14.25" x14ac:dyDescent="0.2">
      <c r="A14" s="145" t="s">
        <v>277</v>
      </c>
      <c r="B14" s="146" t="s">
        <v>299</v>
      </c>
      <c r="C14" s="146" t="s">
        <v>52</v>
      </c>
      <c r="D14" s="146" t="s">
        <v>52</v>
      </c>
      <c r="E14" s="147">
        <v>1102.9000000000001</v>
      </c>
      <c r="F14" s="147">
        <v>1102.9000000000001</v>
      </c>
      <c r="G14" s="147"/>
      <c r="H14" s="147">
        <v>1104.2</v>
      </c>
      <c r="I14" s="147">
        <v>1104.2</v>
      </c>
      <c r="J14" s="147"/>
    </row>
    <row r="15" spans="1:10" s="88" customFormat="1" ht="32.25" x14ac:dyDescent="0.2">
      <c r="A15" s="145" t="s">
        <v>278</v>
      </c>
      <c r="B15" s="146" t="s">
        <v>300</v>
      </c>
      <c r="C15" s="146" t="s">
        <v>52</v>
      </c>
      <c r="D15" s="146" t="s">
        <v>52</v>
      </c>
      <c r="E15" s="147">
        <v>478</v>
      </c>
      <c r="F15" s="147">
        <v>478</v>
      </c>
      <c r="G15" s="147"/>
      <c r="H15" s="147">
        <v>478</v>
      </c>
      <c r="I15" s="147">
        <v>478</v>
      </c>
      <c r="J15" s="147"/>
    </row>
    <row r="16" spans="1:10" s="88" customFormat="1" ht="14.25" x14ac:dyDescent="0.2">
      <c r="A16" s="141" t="s">
        <v>222</v>
      </c>
      <c r="B16" s="142" t="s">
        <v>300</v>
      </c>
      <c r="C16" s="142" t="s">
        <v>255</v>
      </c>
      <c r="D16" s="142" t="s">
        <v>52</v>
      </c>
      <c r="E16" s="143">
        <v>478</v>
      </c>
      <c r="F16" s="143">
        <v>478</v>
      </c>
      <c r="G16" s="143"/>
      <c r="H16" s="143">
        <v>478</v>
      </c>
      <c r="I16" s="143">
        <v>478</v>
      </c>
      <c r="J16" s="143"/>
    </row>
    <row r="17" spans="1:10" s="88" customFormat="1" ht="14.25" x14ac:dyDescent="0.2">
      <c r="A17" s="141" t="s">
        <v>260</v>
      </c>
      <c r="B17" s="142" t="s">
        <v>300</v>
      </c>
      <c r="C17" s="142" t="s">
        <v>261</v>
      </c>
      <c r="D17" s="142" t="s">
        <v>52</v>
      </c>
      <c r="E17" s="143">
        <v>478</v>
      </c>
      <c r="F17" s="143">
        <v>478</v>
      </c>
      <c r="G17" s="143"/>
      <c r="H17" s="143">
        <v>478</v>
      </c>
      <c r="I17" s="143">
        <v>478</v>
      </c>
      <c r="J17" s="143"/>
    </row>
    <row r="18" spans="1:10" s="88" customFormat="1" ht="22.5" x14ac:dyDescent="0.2">
      <c r="A18" s="141" t="s">
        <v>257</v>
      </c>
      <c r="B18" s="142" t="s">
        <v>300</v>
      </c>
      <c r="C18" s="142" t="s">
        <v>261</v>
      </c>
      <c r="D18" s="142" t="s">
        <v>61</v>
      </c>
      <c r="E18" s="143">
        <v>367.1</v>
      </c>
      <c r="F18" s="143">
        <v>367.1</v>
      </c>
      <c r="G18" s="143"/>
      <c r="H18" s="143">
        <v>367.1</v>
      </c>
      <c r="I18" s="143">
        <v>367.1</v>
      </c>
      <c r="J18" s="143"/>
    </row>
    <row r="19" spans="1:10" s="88" customFormat="1" ht="45" x14ac:dyDescent="0.2">
      <c r="A19" s="141" t="s">
        <v>258</v>
      </c>
      <c r="B19" s="142" t="s">
        <v>300</v>
      </c>
      <c r="C19" s="142" t="s">
        <v>261</v>
      </c>
      <c r="D19" s="142" t="s">
        <v>259</v>
      </c>
      <c r="E19" s="143">
        <v>110.9</v>
      </c>
      <c r="F19" s="143">
        <v>110.9</v>
      </c>
      <c r="G19" s="143"/>
      <c r="H19" s="143">
        <v>110.9</v>
      </c>
      <c r="I19" s="143">
        <v>110.9</v>
      </c>
      <c r="J19" s="143"/>
    </row>
    <row r="20" spans="1:10" s="88" customFormat="1" ht="42.75" x14ac:dyDescent="0.2">
      <c r="A20" s="145" t="s">
        <v>280</v>
      </c>
      <c r="B20" s="146" t="s">
        <v>301</v>
      </c>
      <c r="C20" s="146" t="s">
        <v>52</v>
      </c>
      <c r="D20" s="146" t="s">
        <v>52</v>
      </c>
      <c r="E20" s="147">
        <v>624.9</v>
      </c>
      <c r="F20" s="147">
        <v>624.9</v>
      </c>
      <c r="G20" s="147"/>
      <c r="H20" s="147">
        <v>626.20000000000005</v>
      </c>
      <c r="I20" s="147">
        <v>626.20000000000005</v>
      </c>
      <c r="J20" s="147"/>
    </row>
    <row r="21" spans="1:10" s="88" customFormat="1" ht="14.25" x14ac:dyDescent="0.2">
      <c r="A21" s="141" t="s">
        <v>222</v>
      </c>
      <c r="B21" s="142" t="s">
        <v>301</v>
      </c>
      <c r="C21" s="142" t="s">
        <v>255</v>
      </c>
      <c r="D21" s="142" t="s">
        <v>52</v>
      </c>
      <c r="E21" s="143">
        <v>624.9</v>
      </c>
      <c r="F21" s="143">
        <v>624.9</v>
      </c>
      <c r="G21" s="143"/>
      <c r="H21" s="143">
        <v>626.20000000000005</v>
      </c>
      <c r="I21" s="143">
        <v>626.20000000000005</v>
      </c>
      <c r="J21" s="143"/>
    </row>
    <row r="22" spans="1:10" s="88" customFormat="1" ht="14.25" x14ac:dyDescent="0.2">
      <c r="A22" s="141" t="s">
        <v>223</v>
      </c>
      <c r="B22" s="142" t="s">
        <v>301</v>
      </c>
      <c r="C22" s="142" t="s">
        <v>262</v>
      </c>
      <c r="D22" s="142" t="s">
        <v>52</v>
      </c>
      <c r="E22" s="143">
        <v>624.9</v>
      </c>
      <c r="F22" s="143">
        <v>624.9</v>
      </c>
      <c r="G22" s="143"/>
      <c r="H22" s="143">
        <v>626.20000000000005</v>
      </c>
      <c r="I22" s="143">
        <v>626.20000000000005</v>
      </c>
      <c r="J22" s="143"/>
    </row>
    <row r="23" spans="1:10" s="88" customFormat="1" ht="22.5" x14ac:dyDescent="0.2">
      <c r="A23" s="141" t="s">
        <v>257</v>
      </c>
      <c r="B23" s="142" t="s">
        <v>301</v>
      </c>
      <c r="C23" s="142" t="s">
        <v>262</v>
      </c>
      <c r="D23" s="142" t="s">
        <v>61</v>
      </c>
      <c r="E23" s="143">
        <v>415</v>
      </c>
      <c r="F23" s="143">
        <v>415</v>
      </c>
      <c r="G23" s="143"/>
      <c r="H23" s="143">
        <v>415</v>
      </c>
      <c r="I23" s="143">
        <v>415</v>
      </c>
      <c r="J23" s="143"/>
    </row>
    <row r="24" spans="1:10" s="88" customFormat="1" ht="45" x14ac:dyDescent="0.2">
      <c r="A24" s="141" t="s">
        <v>258</v>
      </c>
      <c r="B24" s="142" t="s">
        <v>301</v>
      </c>
      <c r="C24" s="142" t="s">
        <v>262</v>
      </c>
      <c r="D24" s="142" t="s">
        <v>259</v>
      </c>
      <c r="E24" s="143">
        <v>125.3</v>
      </c>
      <c r="F24" s="143">
        <v>125.3</v>
      </c>
      <c r="G24" s="143"/>
      <c r="H24" s="143">
        <v>125.3</v>
      </c>
      <c r="I24" s="143">
        <v>125.3</v>
      </c>
      <c r="J24" s="143"/>
    </row>
    <row r="25" spans="1:10" s="88" customFormat="1" ht="33.75" x14ac:dyDescent="0.2">
      <c r="A25" s="141" t="s">
        <v>62</v>
      </c>
      <c r="B25" s="142" t="s">
        <v>301</v>
      </c>
      <c r="C25" s="142" t="s">
        <v>262</v>
      </c>
      <c r="D25" s="142" t="s">
        <v>63</v>
      </c>
      <c r="E25" s="143">
        <v>82.7</v>
      </c>
      <c r="F25" s="143">
        <v>82.7</v>
      </c>
      <c r="G25" s="143"/>
      <c r="H25" s="143">
        <v>84</v>
      </c>
      <c r="I25" s="143">
        <v>84</v>
      </c>
      <c r="J25" s="143"/>
    </row>
    <row r="26" spans="1:10" s="88" customFormat="1" ht="14.25" x14ac:dyDescent="0.2">
      <c r="A26" s="141" t="s">
        <v>224</v>
      </c>
      <c r="B26" s="142" t="s">
        <v>301</v>
      </c>
      <c r="C26" s="142" t="s">
        <v>262</v>
      </c>
      <c r="D26" s="142" t="s">
        <v>64</v>
      </c>
      <c r="E26" s="143">
        <v>0.6</v>
      </c>
      <c r="F26" s="143">
        <v>0.6</v>
      </c>
      <c r="G26" s="143"/>
      <c r="H26" s="143">
        <v>0.6</v>
      </c>
      <c r="I26" s="143">
        <v>0.6</v>
      </c>
      <c r="J26" s="143"/>
    </row>
    <row r="27" spans="1:10" s="88" customFormat="1" ht="14.25" x14ac:dyDescent="0.2">
      <c r="A27" s="141" t="s">
        <v>376</v>
      </c>
      <c r="B27" s="142" t="s">
        <v>301</v>
      </c>
      <c r="C27" s="142" t="s">
        <v>262</v>
      </c>
      <c r="D27" s="142" t="s">
        <v>377</v>
      </c>
      <c r="E27" s="143">
        <v>1.3</v>
      </c>
      <c r="F27" s="143">
        <v>1.3</v>
      </c>
      <c r="G27" s="143"/>
      <c r="H27" s="143">
        <v>1.3</v>
      </c>
      <c r="I27" s="143">
        <v>1.3</v>
      </c>
      <c r="J27" s="143"/>
    </row>
    <row r="28" spans="1:10" s="88" customFormat="1" ht="14.25" x14ac:dyDescent="0.2">
      <c r="A28" s="145" t="s">
        <v>282</v>
      </c>
      <c r="B28" s="146" t="s">
        <v>302</v>
      </c>
      <c r="C28" s="146" t="s">
        <v>52</v>
      </c>
      <c r="D28" s="146" t="s">
        <v>52</v>
      </c>
      <c r="E28" s="147">
        <v>71.900000000000006</v>
      </c>
      <c r="F28" s="147">
        <v>71.900000000000006</v>
      </c>
      <c r="G28" s="147"/>
      <c r="H28" s="147">
        <v>74.400000000000006</v>
      </c>
      <c r="I28" s="147">
        <v>74.400000000000006</v>
      </c>
      <c r="J28" s="147"/>
    </row>
    <row r="29" spans="1:10" s="88" customFormat="1" ht="14.25" x14ac:dyDescent="0.2">
      <c r="A29" s="145" t="s">
        <v>283</v>
      </c>
      <c r="B29" s="146" t="s">
        <v>303</v>
      </c>
      <c r="C29" s="146" t="s">
        <v>52</v>
      </c>
      <c r="D29" s="146" t="s">
        <v>52</v>
      </c>
      <c r="E29" s="147">
        <v>71.900000000000006</v>
      </c>
      <c r="F29" s="147">
        <v>71.900000000000006</v>
      </c>
      <c r="G29" s="147"/>
      <c r="H29" s="147">
        <v>74.400000000000006</v>
      </c>
      <c r="I29" s="147">
        <v>74.400000000000006</v>
      </c>
      <c r="J29" s="147"/>
    </row>
    <row r="30" spans="1:10" s="88" customFormat="1" ht="14.25" x14ac:dyDescent="0.2">
      <c r="A30" s="141" t="s">
        <v>222</v>
      </c>
      <c r="B30" s="142" t="s">
        <v>303</v>
      </c>
      <c r="C30" s="142" t="s">
        <v>255</v>
      </c>
      <c r="D30" s="142" t="s">
        <v>52</v>
      </c>
      <c r="E30" s="143">
        <v>71.900000000000006</v>
      </c>
      <c r="F30" s="143">
        <v>71.900000000000006</v>
      </c>
      <c r="G30" s="143"/>
      <c r="H30" s="143">
        <v>74.400000000000006</v>
      </c>
      <c r="I30" s="143">
        <v>74.400000000000006</v>
      </c>
      <c r="J30" s="143"/>
    </row>
    <row r="31" spans="1:10" s="88" customFormat="1" ht="33.75" x14ac:dyDescent="0.2">
      <c r="A31" s="141" t="s">
        <v>65</v>
      </c>
      <c r="B31" s="142" t="s">
        <v>303</v>
      </c>
      <c r="C31" s="142" t="s">
        <v>256</v>
      </c>
      <c r="D31" s="142" t="s">
        <v>52</v>
      </c>
      <c r="E31" s="143">
        <v>71.900000000000006</v>
      </c>
      <c r="F31" s="143">
        <v>71.900000000000006</v>
      </c>
      <c r="G31" s="143"/>
      <c r="H31" s="143">
        <v>74.400000000000006</v>
      </c>
      <c r="I31" s="143">
        <v>74.400000000000006</v>
      </c>
      <c r="J31" s="143"/>
    </row>
    <row r="32" spans="1:10" s="88" customFormat="1" ht="22.5" x14ac:dyDescent="0.2">
      <c r="A32" s="141" t="s">
        <v>257</v>
      </c>
      <c r="B32" s="142" t="s">
        <v>303</v>
      </c>
      <c r="C32" s="142" t="s">
        <v>256</v>
      </c>
      <c r="D32" s="142" t="s">
        <v>61</v>
      </c>
      <c r="E32" s="143">
        <v>50.6</v>
      </c>
      <c r="F32" s="143">
        <v>50.6</v>
      </c>
      <c r="G32" s="143"/>
      <c r="H32" s="143">
        <v>52.6</v>
      </c>
      <c r="I32" s="143">
        <v>52.6</v>
      </c>
      <c r="J32" s="143"/>
    </row>
    <row r="33" spans="1:10" s="88" customFormat="1" ht="45" x14ac:dyDescent="0.2">
      <c r="A33" s="141" t="s">
        <v>258</v>
      </c>
      <c r="B33" s="142" t="s">
        <v>303</v>
      </c>
      <c r="C33" s="142" t="s">
        <v>256</v>
      </c>
      <c r="D33" s="142" t="s">
        <v>259</v>
      </c>
      <c r="E33" s="143">
        <v>15.3</v>
      </c>
      <c r="F33" s="143">
        <v>15.3</v>
      </c>
      <c r="G33" s="143"/>
      <c r="H33" s="143">
        <v>15.8</v>
      </c>
      <c r="I33" s="143">
        <v>15.8</v>
      </c>
      <c r="J33" s="143"/>
    </row>
    <row r="34" spans="1:10" s="88" customFormat="1" ht="33.75" x14ac:dyDescent="0.2">
      <c r="A34" s="141" t="s">
        <v>62</v>
      </c>
      <c r="B34" s="142" t="s">
        <v>303</v>
      </c>
      <c r="C34" s="142" t="s">
        <v>256</v>
      </c>
      <c r="D34" s="142" t="s">
        <v>63</v>
      </c>
      <c r="E34" s="143">
        <v>6</v>
      </c>
      <c r="F34" s="143">
        <v>6</v>
      </c>
      <c r="G34" s="143"/>
      <c r="H34" s="143">
        <v>6</v>
      </c>
      <c r="I34" s="143">
        <v>6</v>
      </c>
      <c r="J34" s="143"/>
    </row>
    <row r="35" spans="1:10" s="88" customFormat="1" ht="14.25" x14ac:dyDescent="0.2">
      <c r="A35" s="145" t="s">
        <v>285</v>
      </c>
      <c r="B35" s="146" t="s">
        <v>304</v>
      </c>
      <c r="C35" s="146" t="s">
        <v>52</v>
      </c>
      <c r="D35" s="146" t="s">
        <v>52</v>
      </c>
      <c r="E35" s="147">
        <v>682.6</v>
      </c>
      <c r="F35" s="147">
        <v>682.6</v>
      </c>
      <c r="G35" s="147"/>
      <c r="H35" s="147">
        <v>682.6</v>
      </c>
      <c r="I35" s="147">
        <v>682.6</v>
      </c>
      <c r="J35" s="147"/>
    </row>
    <row r="36" spans="1:10" s="88" customFormat="1" ht="14.25" x14ac:dyDescent="0.2">
      <c r="A36" s="145" t="s">
        <v>286</v>
      </c>
      <c r="B36" s="146" t="s">
        <v>305</v>
      </c>
      <c r="C36" s="146" t="s">
        <v>52</v>
      </c>
      <c r="D36" s="146" t="s">
        <v>52</v>
      </c>
      <c r="E36" s="147">
        <v>682.6</v>
      </c>
      <c r="F36" s="147">
        <v>682.6</v>
      </c>
      <c r="G36" s="147"/>
      <c r="H36" s="147">
        <v>682.6</v>
      </c>
      <c r="I36" s="147">
        <v>682.6</v>
      </c>
      <c r="J36" s="147"/>
    </row>
    <row r="37" spans="1:10" s="88" customFormat="1" ht="14.25" x14ac:dyDescent="0.2">
      <c r="A37" s="141" t="s">
        <v>222</v>
      </c>
      <c r="B37" s="142" t="s">
        <v>305</v>
      </c>
      <c r="C37" s="142" t="s">
        <v>255</v>
      </c>
      <c r="D37" s="142" t="s">
        <v>52</v>
      </c>
      <c r="E37" s="143">
        <v>682.6</v>
      </c>
      <c r="F37" s="143">
        <v>682.6</v>
      </c>
      <c r="G37" s="143"/>
      <c r="H37" s="143">
        <v>682.6</v>
      </c>
      <c r="I37" s="143">
        <v>682.6</v>
      </c>
      <c r="J37" s="143"/>
    </row>
    <row r="38" spans="1:10" s="88" customFormat="1" ht="33.75" x14ac:dyDescent="0.2">
      <c r="A38" s="141" t="s">
        <v>225</v>
      </c>
      <c r="B38" s="142" t="s">
        <v>305</v>
      </c>
      <c r="C38" s="142" t="s">
        <v>263</v>
      </c>
      <c r="D38" s="142" t="s">
        <v>52</v>
      </c>
      <c r="E38" s="143">
        <v>612.6</v>
      </c>
      <c r="F38" s="143">
        <v>612.6</v>
      </c>
      <c r="G38" s="143"/>
      <c r="H38" s="143">
        <v>612.6</v>
      </c>
      <c r="I38" s="143">
        <v>612.6</v>
      </c>
      <c r="J38" s="143"/>
    </row>
    <row r="39" spans="1:10" s="88" customFormat="1" ht="33.75" x14ac:dyDescent="0.2">
      <c r="A39" s="141" t="s">
        <v>62</v>
      </c>
      <c r="B39" s="142" t="s">
        <v>305</v>
      </c>
      <c r="C39" s="142" t="s">
        <v>263</v>
      </c>
      <c r="D39" s="142" t="s">
        <v>63</v>
      </c>
      <c r="E39" s="143">
        <v>612.6</v>
      </c>
      <c r="F39" s="143">
        <v>612.6</v>
      </c>
      <c r="G39" s="143"/>
      <c r="H39" s="143">
        <v>612.6</v>
      </c>
      <c r="I39" s="143">
        <v>612.6</v>
      </c>
      <c r="J39" s="143"/>
    </row>
    <row r="40" spans="1:10" s="88" customFormat="1" ht="22.5" x14ac:dyDescent="0.2">
      <c r="A40" s="141" t="s">
        <v>264</v>
      </c>
      <c r="B40" s="142" t="s">
        <v>305</v>
      </c>
      <c r="C40" s="142" t="s">
        <v>265</v>
      </c>
      <c r="D40" s="142" t="s">
        <v>52</v>
      </c>
      <c r="E40" s="143">
        <v>70</v>
      </c>
      <c r="F40" s="143">
        <v>70</v>
      </c>
      <c r="G40" s="143"/>
      <c r="H40" s="143">
        <v>70</v>
      </c>
      <c r="I40" s="143">
        <v>70</v>
      </c>
      <c r="J40" s="143"/>
    </row>
    <row r="41" spans="1:10" s="88" customFormat="1" ht="33.75" x14ac:dyDescent="0.2">
      <c r="A41" s="141" t="s">
        <v>62</v>
      </c>
      <c r="B41" s="142" t="s">
        <v>305</v>
      </c>
      <c r="C41" s="142" t="s">
        <v>265</v>
      </c>
      <c r="D41" s="142" t="s">
        <v>63</v>
      </c>
      <c r="E41" s="143">
        <v>70</v>
      </c>
      <c r="F41" s="143">
        <v>70</v>
      </c>
      <c r="G41" s="143"/>
      <c r="H41" s="143">
        <v>70</v>
      </c>
      <c r="I41" s="143">
        <v>70</v>
      </c>
      <c r="J41" s="143"/>
    </row>
    <row r="42" spans="1:10" x14ac:dyDescent="0.25">
      <c r="A42" s="239" t="s">
        <v>53</v>
      </c>
      <c r="B42" s="239"/>
      <c r="C42" s="239"/>
      <c r="D42" s="239"/>
      <c r="E42" s="138">
        <f>E13</f>
        <v>1857.4</v>
      </c>
      <c r="F42" s="139"/>
      <c r="G42" s="139"/>
      <c r="H42" s="138">
        <f>H13</f>
        <v>1861.2</v>
      </c>
      <c r="I42" s="139"/>
      <c r="J42" s="139"/>
    </row>
    <row r="43" spans="1:10" ht="24" customHeight="1" x14ac:dyDescent="0.25">
      <c r="A43" s="240" t="s">
        <v>54</v>
      </c>
      <c r="B43" s="240"/>
      <c r="C43" s="240"/>
      <c r="D43" s="240"/>
      <c r="E43" s="138">
        <f>G13</f>
        <v>0</v>
      </c>
      <c r="F43" s="139"/>
      <c r="G43" s="139"/>
      <c r="H43" s="138">
        <f>J13</f>
        <v>0</v>
      </c>
      <c r="I43" s="139"/>
      <c r="J43" s="139"/>
    </row>
    <row r="44" spans="1:10" x14ac:dyDescent="0.25">
      <c r="A44" s="239" t="s">
        <v>55</v>
      </c>
      <c r="B44" s="239"/>
      <c r="C44" s="239"/>
      <c r="D44" s="239"/>
      <c r="E44" s="138">
        <f>F13</f>
        <v>1857.4</v>
      </c>
      <c r="F44" s="139"/>
      <c r="G44" s="139"/>
      <c r="H44" s="138">
        <f>I13</f>
        <v>1861.2</v>
      </c>
      <c r="I44" s="139"/>
      <c r="J44" s="139"/>
    </row>
  </sheetData>
  <mergeCells count="9">
    <mergeCell ref="A43:D43"/>
    <mergeCell ref="A44:D44"/>
    <mergeCell ref="A7:H7"/>
    <mergeCell ref="A9:A10"/>
    <mergeCell ref="B9:B10"/>
    <mergeCell ref="C9:C10"/>
    <mergeCell ref="D9:D10"/>
    <mergeCell ref="E9:H9"/>
    <mergeCell ref="A42:D42"/>
  </mergeCells>
  <phoneticPr fontId="23" type="noConversion"/>
  <pageMargins left="0.7" right="0.7" top="0.75" bottom="0.75" header="0.3" footer="0.3"/>
  <pageSetup paperSize="9" scale="7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E6" sqref="E6"/>
    </sheetView>
  </sheetViews>
  <sheetFormatPr defaultRowHeight="15" x14ac:dyDescent="0.25"/>
  <cols>
    <col min="1" max="1" width="4.42578125" customWidth="1"/>
    <col min="2" max="2" width="67.42578125" customWidth="1"/>
    <col min="3" max="3" width="20.85546875" hidden="1" customWidth="1"/>
    <col min="4" max="4" width="10.42578125" customWidth="1"/>
  </cols>
  <sheetData>
    <row r="1" spans="1:5" x14ac:dyDescent="0.25">
      <c r="D1" s="67" t="s">
        <v>293</v>
      </c>
    </row>
    <row r="2" spans="1:5" x14ac:dyDescent="0.25">
      <c r="D2" s="67" t="s">
        <v>420</v>
      </c>
    </row>
    <row r="3" spans="1:5" x14ac:dyDescent="0.25">
      <c r="D3" s="67" t="s">
        <v>311</v>
      </c>
    </row>
    <row r="4" spans="1:5" x14ac:dyDescent="0.25">
      <c r="D4" s="67" t="s">
        <v>421</v>
      </c>
    </row>
    <row r="6" spans="1:5" ht="30" x14ac:dyDescent="0.25">
      <c r="B6" s="73" t="s">
        <v>402</v>
      </c>
    </row>
    <row r="9" spans="1:5" x14ac:dyDescent="0.25">
      <c r="D9" t="s">
        <v>227</v>
      </c>
    </row>
    <row r="10" spans="1:5" ht="30" x14ac:dyDescent="0.25">
      <c r="A10" s="74" t="s">
        <v>198</v>
      </c>
      <c r="B10" s="75" t="s">
        <v>14</v>
      </c>
      <c r="C10" s="75"/>
      <c r="D10" s="75" t="s">
        <v>56</v>
      </c>
    </row>
    <row r="11" spans="1:5" x14ac:dyDescent="0.25">
      <c r="A11" s="244" t="s">
        <v>228</v>
      </c>
      <c r="B11" s="244"/>
      <c r="C11" s="244"/>
      <c r="D11" s="244"/>
    </row>
    <row r="12" spans="1:5" ht="75" x14ac:dyDescent="0.25">
      <c r="A12" s="76">
        <v>1</v>
      </c>
      <c r="B12" s="77" t="s">
        <v>229</v>
      </c>
      <c r="C12" s="76"/>
      <c r="D12" s="76">
        <v>682.6</v>
      </c>
    </row>
    <row r="13" spans="1:5" x14ac:dyDescent="0.25">
      <c r="A13" s="76"/>
      <c r="B13" s="78" t="s">
        <v>230</v>
      </c>
      <c r="C13" s="76"/>
      <c r="D13" s="78">
        <v>682.6</v>
      </c>
      <c r="E13" s="28"/>
    </row>
    <row r="14" spans="1:5" x14ac:dyDescent="0.25">
      <c r="A14" s="244" t="s">
        <v>231</v>
      </c>
      <c r="B14" s="244"/>
      <c r="C14" s="244"/>
      <c r="D14" s="244"/>
    </row>
    <row r="15" spans="1:5" ht="30" x14ac:dyDescent="0.25">
      <c r="A15" s="76">
        <v>1</v>
      </c>
      <c r="B15" s="77" t="s">
        <v>232</v>
      </c>
      <c r="C15" s="76"/>
      <c r="D15" s="76">
        <v>612.6</v>
      </c>
    </row>
    <row r="16" spans="1:5" x14ac:dyDescent="0.25">
      <c r="A16" s="76">
        <v>2</v>
      </c>
      <c r="B16" s="77" t="s">
        <v>264</v>
      </c>
      <c r="C16" s="76"/>
      <c r="D16" s="76">
        <v>70</v>
      </c>
    </row>
    <row r="17" spans="1:4" x14ac:dyDescent="0.25">
      <c r="A17" s="76"/>
      <c r="B17" s="78" t="s">
        <v>55</v>
      </c>
      <c r="C17" s="76"/>
      <c r="D17" s="78">
        <v>682.6</v>
      </c>
    </row>
  </sheetData>
  <mergeCells count="2">
    <mergeCell ref="A11:D11"/>
    <mergeCell ref="A14:D1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D9" sqref="D9"/>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s>
  <sheetData>
    <row r="1" spans="1:5" x14ac:dyDescent="0.25">
      <c r="E1" s="67" t="s">
        <v>294</v>
      </c>
    </row>
    <row r="2" spans="1:5" x14ac:dyDescent="0.25">
      <c r="E2" s="67" t="s">
        <v>420</v>
      </c>
    </row>
    <row r="3" spans="1:5" x14ac:dyDescent="0.25">
      <c r="E3" s="67" t="s">
        <v>311</v>
      </c>
    </row>
    <row r="4" spans="1:5" x14ac:dyDescent="0.25">
      <c r="E4" s="67" t="s">
        <v>421</v>
      </c>
    </row>
    <row r="6" spans="1:5" ht="30" x14ac:dyDescent="0.25">
      <c r="B6" s="73" t="s">
        <v>400</v>
      </c>
    </row>
    <row r="9" spans="1:5" x14ac:dyDescent="0.25">
      <c r="E9" t="s">
        <v>227</v>
      </c>
    </row>
    <row r="10" spans="1:5" ht="30" x14ac:dyDescent="0.25">
      <c r="A10" s="74" t="s">
        <v>198</v>
      </c>
      <c r="B10" s="75" t="s">
        <v>14</v>
      </c>
      <c r="C10" s="75"/>
      <c r="D10" s="74" t="s">
        <v>295</v>
      </c>
      <c r="E10" s="74" t="s">
        <v>401</v>
      </c>
    </row>
    <row r="11" spans="1:5" x14ac:dyDescent="0.25">
      <c r="A11" s="244" t="s">
        <v>228</v>
      </c>
      <c r="B11" s="244"/>
      <c r="C11" s="244"/>
      <c r="D11" s="244"/>
      <c r="E11" s="244"/>
    </row>
    <row r="12" spans="1:5" ht="75" x14ac:dyDescent="0.25">
      <c r="A12" s="76">
        <v>1</v>
      </c>
      <c r="B12" s="77" t="s">
        <v>229</v>
      </c>
      <c r="C12" s="76"/>
      <c r="D12" s="76">
        <v>682.6</v>
      </c>
      <c r="E12" s="76">
        <v>682.6</v>
      </c>
    </row>
    <row r="13" spans="1:5" x14ac:dyDescent="0.25">
      <c r="A13" s="76"/>
      <c r="B13" s="78" t="s">
        <v>230</v>
      </c>
      <c r="C13" s="76"/>
      <c r="D13" s="78">
        <v>682.6</v>
      </c>
      <c r="E13" s="79">
        <v>682.6</v>
      </c>
    </row>
    <row r="14" spans="1:5" x14ac:dyDescent="0.25">
      <c r="A14" s="244" t="s">
        <v>231</v>
      </c>
      <c r="B14" s="244"/>
      <c r="C14" s="244"/>
      <c r="D14" s="244"/>
      <c r="E14" s="244"/>
    </row>
    <row r="15" spans="1:5" ht="30" x14ac:dyDescent="0.25">
      <c r="A15" s="76">
        <v>1</v>
      </c>
      <c r="B15" s="77" t="s">
        <v>232</v>
      </c>
      <c r="C15" s="76"/>
      <c r="D15" s="76">
        <v>612.6</v>
      </c>
      <c r="E15" s="76">
        <v>612.6</v>
      </c>
    </row>
    <row r="16" spans="1:5" x14ac:dyDescent="0.25">
      <c r="A16" s="76">
        <v>2</v>
      </c>
      <c r="B16" s="77" t="s">
        <v>264</v>
      </c>
      <c r="C16" s="76"/>
      <c r="D16" s="76">
        <v>70</v>
      </c>
      <c r="E16" s="76">
        <v>70</v>
      </c>
    </row>
    <row r="17" spans="1:5" x14ac:dyDescent="0.25">
      <c r="A17" s="76"/>
      <c r="B17" s="78" t="s">
        <v>55</v>
      </c>
      <c r="C17" s="76"/>
      <c r="D17" s="78">
        <v>682.6</v>
      </c>
      <c r="E17" s="78">
        <v>682.6</v>
      </c>
    </row>
  </sheetData>
  <mergeCells count="2">
    <mergeCell ref="A11:E11"/>
    <mergeCell ref="A14:E1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D8" sqref="D8"/>
    </sheetView>
  </sheetViews>
  <sheetFormatPr defaultRowHeight="15" x14ac:dyDescent="0.25"/>
  <cols>
    <col min="1" max="1" width="3.5703125" style="28" customWidth="1"/>
    <col min="2" max="2" width="26.85546875" style="28" customWidth="1"/>
    <col min="3" max="3" width="27.7109375" style="28" customWidth="1"/>
    <col min="4" max="4" width="11.7109375" style="28" customWidth="1"/>
    <col min="5" max="5" width="13.85546875" style="28" customWidth="1"/>
    <col min="6" max="6" width="15.140625" style="28" customWidth="1"/>
    <col min="7" max="16384" width="9.140625" style="28"/>
  </cols>
  <sheetData>
    <row r="1" spans="1:6" x14ac:dyDescent="0.25">
      <c r="E1" s="245" t="s">
        <v>289</v>
      </c>
      <c r="F1" s="245"/>
    </row>
    <row r="2" spans="1:6" x14ac:dyDescent="0.25">
      <c r="E2" s="184" t="s">
        <v>49</v>
      </c>
      <c r="F2" s="184"/>
    </row>
    <row r="3" spans="1:6" x14ac:dyDescent="0.25">
      <c r="D3" s="185" t="s">
        <v>7</v>
      </c>
      <c r="E3" s="185"/>
      <c r="F3" s="185"/>
    </row>
    <row r="4" spans="1:6" x14ac:dyDescent="0.25">
      <c r="D4" s="185" t="s">
        <v>421</v>
      </c>
      <c r="E4" s="185"/>
      <c r="F4" s="185"/>
    </row>
    <row r="5" spans="1:6" x14ac:dyDescent="0.25">
      <c r="D5" s="184"/>
      <c r="E5" s="184"/>
      <c r="F5" s="184"/>
    </row>
    <row r="6" spans="1:6" x14ac:dyDescent="0.25">
      <c r="E6" s="245"/>
      <c r="F6" s="245"/>
    </row>
    <row r="8" spans="1:6" x14ac:dyDescent="0.25">
      <c r="B8" s="15" t="s">
        <v>197</v>
      </c>
      <c r="C8" s="4"/>
      <c r="D8" s="4"/>
    </row>
    <row r="9" spans="1:6" x14ac:dyDescent="0.25">
      <c r="B9" s="15" t="s">
        <v>403</v>
      </c>
    </row>
    <row r="10" spans="1:6" x14ac:dyDescent="0.25">
      <c r="B10" s="4"/>
    </row>
    <row r="12" spans="1:6" ht="90" x14ac:dyDescent="0.25">
      <c r="A12" s="37" t="s">
        <v>198</v>
      </c>
      <c r="B12" s="37" t="s">
        <v>199</v>
      </c>
      <c r="C12" s="36" t="s">
        <v>200</v>
      </c>
      <c r="D12" s="36" t="s">
        <v>201</v>
      </c>
      <c r="E12" s="37" t="s">
        <v>202</v>
      </c>
      <c r="F12" s="37" t="s">
        <v>8</v>
      </c>
    </row>
    <row r="13" spans="1:6" x14ac:dyDescent="0.25">
      <c r="A13" s="31">
        <v>1</v>
      </c>
      <c r="B13" s="36"/>
      <c r="C13" s="31"/>
      <c r="D13" s="31">
        <v>0</v>
      </c>
      <c r="E13" s="31">
        <v>0</v>
      </c>
      <c r="F13" s="31">
        <v>0</v>
      </c>
    </row>
  </sheetData>
  <mergeCells count="6">
    <mergeCell ref="E6:F6"/>
    <mergeCell ref="E1:F1"/>
    <mergeCell ref="E2:F2"/>
    <mergeCell ref="D3:F3"/>
    <mergeCell ref="D4:F4"/>
    <mergeCell ref="D5:F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Normal="100" zoomScaleSheetLayoutView="100" workbookViewId="0">
      <selection activeCell="G7" sqref="G7"/>
    </sheetView>
  </sheetViews>
  <sheetFormatPr defaultRowHeight="15" x14ac:dyDescent="0.25"/>
  <cols>
    <col min="1" max="1" width="3.5703125" style="28" customWidth="1"/>
    <col min="2" max="2" width="27.28515625" style="28" customWidth="1"/>
    <col min="3" max="3" width="27.7109375" style="28" customWidth="1"/>
    <col min="4" max="4" width="12.7109375" style="28" customWidth="1"/>
    <col min="5" max="5" width="11.7109375" style="28" customWidth="1"/>
    <col min="6" max="6" width="13.85546875" style="28" customWidth="1"/>
    <col min="7" max="7" width="14.85546875" style="28" customWidth="1"/>
    <col min="8" max="16384" width="9.140625" style="28"/>
  </cols>
  <sheetData>
    <row r="1" spans="1:7" x14ac:dyDescent="0.25">
      <c r="F1" s="176" t="s">
        <v>220</v>
      </c>
      <c r="G1" s="176"/>
    </row>
    <row r="2" spans="1:7" x14ac:dyDescent="0.25">
      <c r="F2" s="176" t="s">
        <v>49</v>
      </c>
      <c r="G2" s="176"/>
    </row>
    <row r="3" spans="1:7" x14ac:dyDescent="0.25">
      <c r="D3" s="176" t="s">
        <v>311</v>
      </c>
      <c r="E3" s="176"/>
      <c r="F3" s="176"/>
      <c r="G3" s="176"/>
    </row>
    <row r="4" spans="1:7" x14ac:dyDescent="0.25">
      <c r="D4" s="29"/>
      <c r="E4" s="245" t="s">
        <v>421</v>
      </c>
      <c r="F4" s="245"/>
      <c r="G4" s="245"/>
    </row>
    <row r="5" spans="1:7" x14ac:dyDescent="0.25">
      <c r="D5" s="176"/>
      <c r="E5" s="176"/>
      <c r="F5" s="176"/>
      <c r="G5" s="176"/>
    </row>
    <row r="7" spans="1:7" x14ac:dyDescent="0.25">
      <c r="B7" s="15" t="s">
        <v>203</v>
      </c>
      <c r="C7" s="4"/>
      <c r="D7" s="4"/>
      <c r="E7" s="4"/>
    </row>
    <row r="8" spans="1:7" x14ac:dyDescent="0.25">
      <c r="B8" s="15" t="s">
        <v>9</v>
      </c>
    </row>
    <row r="9" spans="1:7" x14ac:dyDescent="0.25">
      <c r="B9" s="15" t="s">
        <v>404</v>
      </c>
    </row>
    <row r="11" spans="1:7" x14ac:dyDescent="0.25">
      <c r="A11" s="246" t="s">
        <v>198</v>
      </c>
      <c r="B11" s="246" t="s">
        <v>199</v>
      </c>
      <c r="C11" s="246" t="s">
        <v>200</v>
      </c>
      <c r="D11" s="248" t="s">
        <v>201</v>
      </c>
      <c r="E11" s="249"/>
      <c r="F11" s="246" t="s">
        <v>202</v>
      </c>
      <c r="G11" s="246" t="s">
        <v>8</v>
      </c>
    </row>
    <row r="12" spans="1:7" ht="78" customHeight="1" x14ac:dyDescent="0.25">
      <c r="A12" s="247"/>
      <c r="B12" s="247"/>
      <c r="C12" s="247"/>
      <c r="D12" s="36" t="s">
        <v>291</v>
      </c>
      <c r="E12" s="36" t="s">
        <v>371</v>
      </c>
      <c r="F12" s="247"/>
      <c r="G12" s="247"/>
    </row>
    <row r="13" spans="1:7" x14ac:dyDescent="0.25">
      <c r="A13" s="31">
        <v>1</v>
      </c>
      <c r="B13" s="36"/>
      <c r="C13" s="31"/>
      <c r="D13" s="31">
        <v>0</v>
      </c>
      <c r="E13" s="31">
        <v>0</v>
      </c>
      <c r="F13" s="31"/>
      <c r="G13" s="31"/>
    </row>
  </sheetData>
  <mergeCells count="11">
    <mergeCell ref="A11:A12"/>
    <mergeCell ref="B11:B12"/>
    <mergeCell ref="C11:C12"/>
    <mergeCell ref="D11:E11"/>
    <mergeCell ref="G11:G12"/>
    <mergeCell ref="F11:F12"/>
    <mergeCell ref="F1:G1"/>
    <mergeCell ref="F2:G2"/>
    <mergeCell ref="D3:G3"/>
    <mergeCell ref="E4:G4"/>
    <mergeCell ref="D5:G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view="pageBreakPreview" zoomScaleNormal="100" zoomScaleSheetLayoutView="100" workbookViewId="0">
      <selection activeCell="B6" sqref="B6"/>
    </sheetView>
  </sheetViews>
  <sheetFormatPr defaultRowHeight="15" x14ac:dyDescent="0.25"/>
  <cols>
    <col min="1" max="1" width="53.5703125" style="28" customWidth="1"/>
    <col min="2" max="3" width="12.28515625" style="28" customWidth="1"/>
    <col min="4" max="16384" width="9.140625" style="28"/>
  </cols>
  <sheetData>
    <row r="1" spans="1:3" x14ac:dyDescent="0.25">
      <c r="A1" s="176" t="s">
        <v>290</v>
      </c>
      <c r="B1" s="176"/>
      <c r="C1" s="176"/>
    </row>
    <row r="2" spans="1:3" x14ac:dyDescent="0.25">
      <c r="A2" s="176" t="s">
        <v>49</v>
      </c>
      <c r="B2" s="176"/>
      <c r="C2" s="176"/>
    </row>
    <row r="3" spans="1:3" x14ac:dyDescent="0.25">
      <c r="A3" s="176" t="s">
        <v>311</v>
      </c>
      <c r="B3" s="176"/>
      <c r="C3" s="176"/>
    </row>
    <row r="4" spans="1:3" x14ac:dyDescent="0.25">
      <c r="A4" s="176" t="s">
        <v>421</v>
      </c>
      <c r="B4" s="176"/>
      <c r="C4" s="176"/>
    </row>
    <row r="5" spans="1:3" x14ac:dyDescent="0.25">
      <c r="A5" s="176"/>
      <c r="B5" s="176"/>
      <c r="C5" s="176"/>
    </row>
    <row r="7" spans="1:3" x14ac:dyDescent="0.25">
      <c r="A7" s="64" t="s">
        <v>204</v>
      </c>
      <c r="B7" s="4"/>
      <c r="C7" s="4"/>
    </row>
    <row r="8" spans="1:3" x14ac:dyDescent="0.25">
      <c r="A8" s="64" t="s">
        <v>405</v>
      </c>
      <c r="B8" s="4"/>
      <c r="C8" s="4"/>
    </row>
    <row r="9" spans="1:3" x14ac:dyDescent="0.25">
      <c r="A9" s="4"/>
    </row>
    <row r="13" spans="1:3" x14ac:dyDescent="0.25">
      <c r="A13" s="250" t="s">
        <v>205</v>
      </c>
      <c r="B13" s="252" t="s">
        <v>242</v>
      </c>
      <c r="C13" s="253"/>
    </row>
    <row r="14" spans="1:3" x14ac:dyDescent="0.25">
      <c r="A14" s="251"/>
      <c r="B14" s="33" t="s">
        <v>206</v>
      </c>
      <c r="C14" s="33" t="s">
        <v>207</v>
      </c>
    </row>
    <row r="15" spans="1:3" ht="26.25" x14ac:dyDescent="0.25">
      <c r="A15" s="32" t="s">
        <v>208</v>
      </c>
      <c r="B15" s="33"/>
      <c r="C15" s="33"/>
    </row>
    <row r="16" spans="1:3" ht="30" x14ac:dyDescent="0.25">
      <c r="A16" s="33" t="s">
        <v>209</v>
      </c>
      <c r="B16" s="33"/>
      <c r="C16" s="33"/>
    </row>
    <row r="17" spans="1:3" ht="30" x14ac:dyDescent="0.25">
      <c r="A17" s="33" t="s">
        <v>210</v>
      </c>
      <c r="B17" s="33"/>
      <c r="C17" s="33"/>
    </row>
    <row r="18" spans="1:3" ht="45" x14ac:dyDescent="0.25">
      <c r="A18" s="33" t="s">
        <v>211</v>
      </c>
      <c r="B18" s="33"/>
      <c r="C18" s="33"/>
    </row>
    <row r="19" spans="1:3" ht="30" x14ac:dyDescent="0.25">
      <c r="A19" s="33" t="s">
        <v>212</v>
      </c>
      <c r="B19" s="33"/>
      <c r="C19" s="33"/>
    </row>
    <row r="20" spans="1:3" x14ac:dyDescent="0.25">
      <c r="A20" s="34" t="s">
        <v>213</v>
      </c>
      <c r="B20" s="33">
        <v>0</v>
      </c>
      <c r="C20" s="34">
        <v>0</v>
      </c>
    </row>
    <row r="21" spans="1:3" ht="30" x14ac:dyDescent="0.25">
      <c r="A21" s="33" t="s">
        <v>214</v>
      </c>
      <c r="B21" s="33"/>
      <c r="C21" s="33"/>
    </row>
    <row r="22" spans="1:3" ht="30" x14ac:dyDescent="0.25">
      <c r="A22" s="33" t="s">
        <v>215</v>
      </c>
      <c r="B22" s="33"/>
      <c r="C22" s="33"/>
    </row>
    <row r="23" spans="1:3" ht="30" x14ac:dyDescent="0.25">
      <c r="A23" s="33" t="s">
        <v>216</v>
      </c>
      <c r="B23" s="33"/>
      <c r="C23" s="33"/>
    </row>
    <row r="24" spans="1:3" x14ac:dyDescent="0.25">
      <c r="A24" s="34" t="s">
        <v>213</v>
      </c>
      <c r="B24" s="34">
        <v>0</v>
      </c>
      <c r="C24" s="33">
        <v>0</v>
      </c>
    </row>
  </sheetData>
  <mergeCells count="7">
    <mergeCell ref="A13:A14"/>
    <mergeCell ref="B13:C13"/>
    <mergeCell ref="A1:C1"/>
    <mergeCell ref="A2:C2"/>
    <mergeCell ref="A3:C3"/>
    <mergeCell ref="A4:C4"/>
    <mergeCell ref="A5:C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D6" sqref="D6"/>
    </sheetView>
  </sheetViews>
  <sheetFormatPr defaultRowHeight="15" x14ac:dyDescent="0.25"/>
  <cols>
    <col min="1" max="1" width="53.5703125" style="28" customWidth="1"/>
    <col min="2" max="2" width="12.42578125" style="28" customWidth="1"/>
    <col min="3" max="3" width="12.28515625" style="28" customWidth="1"/>
    <col min="4" max="4" width="12.140625" style="28" customWidth="1"/>
    <col min="5" max="5" width="12.5703125" style="28" customWidth="1"/>
    <col min="6" max="16384" width="9.140625" style="28"/>
  </cols>
  <sheetData>
    <row r="1" spans="1:5" x14ac:dyDescent="0.25">
      <c r="C1" s="176" t="s">
        <v>292</v>
      </c>
      <c r="D1" s="176"/>
      <c r="E1" s="176"/>
    </row>
    <row r="2" spans="1:5" x14ac:dyDescent="0.25">
      <c r="C2" s="176" t="s">
        <v>49</v>
      </c>
      <c r="D2" s="176"/>
      <c r="E2" s="176"/>
    </row>
    <row r="3" spans="1:5" x14ac:dyDescent="0.25">
      <c r="A3" s="176" t="s">
        <v>311</v>
      </c>
      <c r="B3" s="255"/>
      <c r="C3" s="255"/>
      <c r="D3" s="255"/>
      <c r="E3" s="255"/>
    </row>
    <row r="4" spans="1:5" x14ac:dyDescent="0.25">
      <c r="A4" s="29"/>
      <c r="B4" s="30"/>
      <c r="C4" s="245" t="s">
        <v>421</v>
      </c>
      <c r="D4" s="245"/>
      <c r="E4" s="245"/>
    </row>
    <row r="5" spans="1:5" x14ac:dyDescent="0.25">
      <c r="C5" s="176"/>
      <c r="D5" s="176"/>
      <c r="E5" s="176"/>
    </row>
    <row r="7" spans="1:5" x14ac:dyDescent="0.25">
      <c r="A7" s="64" t="s">
        <v>217</v>
      </c>
    </row>
    <row r="8" spans="1:5" x14ac:dyDescent="0.25">
      <c r="A8" s="64" t="s">
        <v>10</v>
      </c>
    </row>
    <row r="9" spans="1:5" x14ac:dyDescent="0.25">
      <c r="A9" s="64" t="s">
        <v>406</v>
      </c>
    </row>
    <row r="13" spans="1:5" x14ac:dyDescent="0.25">
      <c r="A13" s="250" t="s">
        <v>205</v>
      </c>
      <c r="B13" s="254" t="s">
        <v>243</v>
      </c>
      <c r="C13" s="254"/>
      <c r="D13" s="254" t="s">
        <v>407</v>
      </c>
      <c r="E13" s="254"/>
    </row>
    <row r="14" spans="1:5" x14ac:dyDescent="0.25">
      <c r="A14" s="251"/>
      <c r="B14" s="31" t="s">
        <v>218</v>
      </c>
      <c r="C14" s="31" t="s">
        <v>219</v>
      </c>
      <c r="D14" s="31" t="s">
        <v>218</v>
      </c>
      <c r="E14" s="31" t="s">
        <v>219</v>
      </c>
    </row>
    <row r="15" spans="1:5" ht="26.25" x14ac:dyDescent="0.25">
      <c r="A15" s="32" t="s">
        <v>208</v>
      </c>
      <c r="B15" s="31"/>
      <c r="C15" s="31"/>
      <c r="D15" s="31"/>
      <c r="E15" s="31"/>
    </row>
    <row r="16" spans="1:5" ht="30" x14ac:dyDescent="0.25">
      <c r="A16" s="33" t="s">
        <v>209</v>
      </c>
      <c r="B16" s="31"/>
      <c r="C16" s="31"/>
      <c r="D16" s="31"/>
      <c r="E16" s="31"/>
    </row>
    <row r="17" spans="1:5" ht="30" x14ac:dyDescent="0.25">
      <c r="A17" s="33" t="s">
        <v>210</v>
      </c>
      <c r="B17" s="31"/>
      <c r="C17" s="31"/>
      <c r="D17" s="31"/>
      <c r="E17" s="31"/>
    </row>
    <row r="18" spans="1:5" ht="45" x14ac:dyDescent="0.25">
      <c r="A18" s="33" t="s">
        <v>211</v>
      </c>
      <c r="B18" s="31"/>
      <c r="C18" s="31"/>
      <c r="D18" s="31"/>
      <c r="E18" s="31"/>
    </row>
    <row r="19" spans="1:5" ht="30" x14ac:dyDescent="0.25">
      <c r="A19" s="33" t="s">
        <v>212</v>
      </c>
      <c r="B19" s="31"/>
      <c r="C19" s="31"/>
      <c r="D19" s="31"/>
      <c r="E19" s="31"/>
    </row>
    <row r="20" spans="1:5" x14ac:dyDescent="0.25">
      <c r="A20" s="34" t="s">
        <v>213</v>
      </c>
      <c r="B20" s="31">
        <v>0</v>
      </c>
      <c r="C20" s="35">
        <v>0</v>
      </c>
      <c r="D20" s="31">
        <v>0</v>
      </c>
      <c r="E20" s="35">
        <v>0</v>
      </c>
    </row>
    <row r="21" spans="1:5" ht="30" x14ac:dyDescent="0.25">
      <c r="A21" s="33" t="s">
        <v>214</v>
      </c>
      <c r="B21" s="31"/>
      <c r="C21" s="31"/>
      <c r="D21" s="31"/>
      <c r="E21" s="31"/>
    </row>
    <row r="22" spans="1:5" ht="30" x14ac:dyDescent="0.25">
      <c r="A22" s="33" t="s">
        <v>215</v>
      </c>
      <c r="B22" s="31"/>
      <c r="C22" s="31"/>
      <c r="D22" s="31"/>
      <c r="E22" s="31"/>
    </row>
    <row r="23" spans="1:5" ht="30" x14ac:dyDescent="0.25">
      <c r="A23" s="33" t="s">
        <v>216</v>
      </c>
      <c r="B23" s="31"/>
      <c r="C23" s="31"/>
      <c r="D23" s="31"/>
      <c r="E23" s="31"/>
    </row>
    <row r="24" spans="1:5" x14ac:dyDescent="0.25">
      <c r="A24" s="34" t="s">
        <v>213</v>
      </c>
      <c r="B24" s="35">
        <v>0</v>
      </c>
      <c r="C24" s="31">
        <v>0</v>
      </c>
      <c r="D24" s="35">
        <v>0</v>
      </c>
      <c r="E24" s="31">
        <v>0</v>
      </c>
    </row>
  </sheetData>
  <mergeCells count="8">
    <mergeCell ref="A13:A14"/>
    <mergeCell ref="B13:C13"/>
    <mergeCell ref="D13:E13"/>
    <mergeCell ref="C1:E1"/>
    <mergeCell ref="C2:E2"/>
    <mergeCell ref="A3:E3"/>
    <mergeCell ref="C4:E4"/>
    <mergeCell ref="C5:E5"/>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view="pageBreakPreview" zoomScaleNormal="100" zoomScaleSheetLayoutView="100" workbookViewId="0">
      <selection activeCell="A8" sqref="A8:G8"/>
    </sheetView>
  </sheetViews>
  <sheetFormatPr defaultRowHeight="15" x14ac:dyDescent="0.25"/>
  <cols>
    <col min="1" max="1" width="26" style="28" customWidth="1"/>
    <col min="2" max="2" width="35.7109375" style="28" customWidth="1"/>
    <col min="3" max="3" width="13.140625" style="28" customWidth="1"/>
    <col min="4" max="4" width="9" style="28" hidden="1" customWidth="1"/>
    <col min="5" max="8" width="9.140625" style="28" hidden="1" customWidth="1"/>
    <col min="9" max="16384" width="9.140625" style="28"/>
  </cols>
  <sheetData>
    <row r="2" spans="1:8" x14ac:dyDescent="0.25">
      <c r="B2" s="176" t="s">
        <v>240</v>
      </c>
      <c r="C2" s="176"/>
      <c r="D2" s="176"/>
      <c r="E2" s="176"/>
    </row>
    <row r="3" spans="1:8" x14ac:dyDescent="0.25">
      <c r="B3" s="176" t="s">
        <v>68</v>
      </c>
      <c r="C3" s="176"/>
      <c r="D3" s="176"/>
      <c r="E3" s="176"/>
    </row>
    <row r="4" spans="1:8" x14ac:dyDescent="0.25">
      <c r="B4" s="176" t="s">
        <v>307</v>
      </c>
      <c r="C4" s="176"/>
      <c r="D4" s="176"/>
      <c r="E4" s="176"/>
    </row>
    <row r="5" spans="1:8" x14ac:dyDescent="0.25">
      <c r="B5" s="176" t="s">
        <v>421</v>
      </c>
      <c r="C5" s="176"/>
      <c r="D5" s="176"/>
      <c r="E5" s="176"/>
    </row>
    <row r="8" spans="1:8" ht="33" customHeight="1" x14ac:dyDescent="0.25">
      <c r="A8" s="177" t="s">
        <v>369</v>
      </c>
      <c r="B8" s="177"/>
      <c r="C8" s="177"/>
      <c r="D8" s="177"/>
      <c r="E8" s="177"/>
      <c r="F8" s="177"/>
      <c r="G8" s="177"/>
    </row>
    <row r="10" spans="1:8" x14ac:dyDescent="0.25">
      <c r="C10" s="178"/>
      <c r="D10" s="178"/>
      <c r="E10" s="178"/>
      <c r="F10" s="178"/>
      <c r="G10" s="178"/>
      <c r="H10" s="178"/>
    </row>
    <row r="11" spans="1:8" x14ac:dyDescent="0.25">
      <c r="C11" s="28" t="s">
        <v>66</v>
      </c>
    </row>
    <row r="12" spans="1:8" x14ac:dyDescent="0.25">
      <c r="A12" s="173" t="s">
        <v>69</v>
      </c>
      <c r="B12" s="174" t="s">
        <v>14</v>
      </c>
      <c r="C12" s="175" t="s">
        <v>242</v>
      </c>
      <c r="D12" s="61"/>
      <c r="E12" s="61"/>
      <c r="F12" s="61"/>
      <c r="G12" s="61"/>
      <c r="H12" s="62"/>
    </row>
    <row r="13" spans="1:8" x14ac:dyDescent="0.25">
      <c r="A13" s="173"/>
      <c r="B13" s="174"/>
      <c r="C13" s="175"/>
      <c r="D13" s="63"/>
      <c r="E13" s="60"/>
      <c r="F13" s="60"/>
      <c r="G13" s="60"/>
      <c r="H13" s="60"/>
    </row>
    <row r="14" spans="1:8" ht="45" x14ac:dyDescent="0.25">
      <c r="A14" s="31" t="s">
        <v>314</v>
      </c>
      <c r="B14" s="33" t="s">
        <v>70</v>
      </c>
      <c r="C14" s="31">
        <v>0</v>
      </c>
      <c r="D14" s="31"/>
      <c r="E14" s="31"/>
      <c r="F14" s="31"/>
      <c r="G14" s="31"/>
      <c r="H14" s="31"/>
    </row>
    <row r="15" spans="1:8" ht="30" x14ac:dyDescent="0.25">
      <c r="A15" s="31" t="s">
        <v>315</v>
      </c>
      <c r="B15" s="33" t="s">
        <v>71</v>
      </c>
      <c r="C15" s="31">
        <v>0</v>
      </c>
      <c r="D15" s="31"/>
      <c r="E15" s="31"/>
      <c r="F15" s="31"/>
      <c r="G15" s="31"/>
      <c r="H15" s="31"/>
    </row>
    <row r="16" spans="1:8" ht="30" x14ac:dyDescent="0.25">
      <c r="A16" s="31" t="s">
        <v>316</v>
      </c>
      <c r="B16" s="33" t="s">
        <v>72</v>
      </c>
      <c r="C16" s="31">
        <v>-1855.6</v>
      </c>
      <c r="D16" s="31"/>
      <c r="E16" s="31"/>
      <c r="F16" s="31"/>
      <c r="G16" s="31"/>
      <c r="H16" s="31"/>
    </row>
    <row r="17" spans="1:8" ht="45" x14ac:dyDescent="0.25">
      <c r="A17" s="31" t="s">
        <v>317</v>
      </c>
      <c r="B17" s="33" t="s">
        <v>73</v>
      </c>
      <c r="C17" s="31">
        <v>1855.6</v>
      </c>
      <c r="D17" s="31"/>
      <c r="E17" s="31"/>
      <c r="F17" s="31"/>
      <c r="G17" s="31"/>
      <c r="H17" s="31"/>
    </row>
    <row r="18" spans="1:8" ht="45" x14ac:dyDescent="0.25">
      <c r="A18" s="31" t="s">
        <v>318</v>
      </c>
      <c r="B18" s="33" t="s">
        <v>74</v>
      </c>
      <c r="C18" s="31">
        <v>0</v>
      </c>
      <c r="D18" s="31"/>
      <c r="E18" s="31"/>
      <c r="F18" s="31"/>
      <c r="G18" s="31"/>
      <c r="H18" s="31"/>
    </row>
    <row r="19" spans="1:8" ht="45" x14ac:dyDescent="0.25">
      <c r="A19" s="31" t="s">
        <v>319</v>
      </c>
      <c r="B19" s="33" t="s">
        <v>75</v>
      </c>
      <c r="C19" s="31">
        <v>0</v>
      </c>
      <c r="D19" s="31"/>
      <c r="E19" s="31"/>
      <c r="F19" s="31"/>
      <c r="G19" s="31"/>
      <c r="H19" s="31"/>
    </row>
  </sheetData>
  <mergeCells count="9">
    <mergeCell ref="A12:A13"/>
    <mergeCell ref="B12:B13"/>
    <mergeCell ref="C12:C13"/>
    <mergeCell ref="B2:E2"/>
    <mergeCell ref="B3:E3"/>
    <mergeCell ref="B4:E4"/>
    <mergeCell ref="B5:E5"/>
    <mergeCell ref="A8:G8"/>
    <mergeCell ref="C10:H10"/>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view="pageBreakPreview" zoomScaleNormal="100" zoomScaleSheetLayoutView="100" workbookViewId="0">
      <selection activeCell="A8" sqref="A8:G8"/>
    </sheetView>
  </sheetViews>
  <sheetFormatPr defaultRowHeight="15" x14ac:dyDescent="0.25"/>
  <cols>
    <col min="1" max="1" width="26" style="28" customWidth="1"/>
    <col min="2" max="2" width="35.7109375" style="28" customWidth="1"/>
    <col min="3" max="3" width="0.140625" style="28" customWidth="1"/>
    <col min="4" max="4" width="10.85546875" style="28" customWidth="1"/>
    <col min="5" max="7" width="9.140625" style="28" hidden="1" customWidth="1"/>
    <col min="8" max="16384" width="9.140625" style="28"/>
  </cols>
  <sheetData>
    <row r="2" spans="1:11" x14ac:dyDescent="0.25">
      <c r="B2" s="30" t="s">
        <v>241</v>
      </c>
      <c r="C2" s="30"/>
      <c r="D2" s="30"/>
      <c r="E2" s="30"/>
    </row>
    <row r="3" spans="1:11" x14ac:dyDescent="0.25">
      <c r="B3" s="30" t="s">
        <v>68</v>
      </c>
      <c r="C3" s="30"/>
      <c r="D3" s="30"/>
      <c r="E3" s="30"/>
    </row>
    <row r="4" spans="1:11" x14ac:dyDescent="0.25">
      <c r="B4" s="30" t="s">
        <v>308</v>
      </c>
      <c r="C4" s="30"/>
      <c r="D4" s="30"/>
      <c r="E4" s="30"/>
    </row>
    <row r="5" spans="1:11" x14ac:dyDescent="0.25">
      <c r="B5" s="176" t="s">
        <v>421</v>
      </c>
      <c r="C5" s="176"/>
      <c r="D5" s="176"/>
      <c r="E5" s="176"/>
      <c r="F5" s="176"/>
      <c r="G5" s="176"/>
      <c r="H5" s="176"/>
      <c r="I5" s="30"/>
      <c r="J5" s="30"/>
      <c r="K5" s="30"/>
    </row>
    <row r="8" spans="1:11" ht="35.25" customHeight="1" x14ac:dyDescent="0.25">
      <c r="A8" s="177" t="s">
        <v>370</v>
      </c>
      <c r="B8" s="177"/>
      <c r="C8" s="177"/>
      <c r="D8" s="177"/>
      <c r="E8" s="177"/>
      <c r="F8" s="177"/>
      <c r="G8" s="177"/>
    </row>
    <row r="12" spans="1:11" x14ac:dyDescent="0.25">
      <c r="A12" s="173" t="s">
        <v>69</v>
      </c>
      <c r="B12" s="174" t="s">
        <v>14</v>
      </c>
      <c r="C12" s="179" t="s">
        <v>76</v>
      </c>
      <c r="D12" s="180"/>
      <c r="E12" s="180"/>
      <c r="F12" s="180"/>
      <c r="G12" s="180"/>
      <c r="H12" s="181"/>
    </row>
    <row r="13" spans="1:11" x14ac:dyDescent="0.25">
      <c r="A13" s="173"/>
      <c r="B13" s="174"/>
      <c r="C13" s="60"/>
      <c r="D13" s="60" t="s">
        <v>291</v>
      </c>
      <c r="E13" s="60"/>
      <c r="F13" s="60"/>
      <c r="G13" s="60"/>
      <c r="H13" s="60" t="s">
        <v>371</v>
      </c>
    </row>
    <row r="14" spans="1:11" ht="45" x14ac:dyDescent="0.25">
      <c r="A14" s="31" t="s">
        <v>314</v>
      </c>
      <c r="B14" s="33" t="s">
        <v>70</v>
      </c>
      <c r="C14" s="31"/>
      <c r="D14" s="31">
        <v>0</v>
      </c>
      <c r="E14" s="31"/>
      <c r="F14" s="31"/>
      <c r="G14" s="31"/>
      <c r="H14" s="31">
        <v>0</v>
      </c>
    </row>
    <row r="15" spans="1:11" ht="30" x14ac:dyDescent="0.25">
      <c r="A15" s="31" t="s">
        <v>315</v>
      </c>
      <c r="B15" s="33" t="s">
        <v>71</v>
      </c>
      <c r="C15" s="31"/>
      <c r="D15" s="31">
        <v>0</v>
      </c>
      <c r="E15" s="31"/>
      <c r="F15" s="31"/>
      <c r="G15" s="31"/>
      <c r="H15" s="31">
        <v>0</v>
      </c>
    </row>
    <row r="16" spans="1:11" ht="30" x14ac:dyDescent="0.25">
      <c r="A16" s="31" t="s">
        <v>316</v>
      </c>
      <c r="B16" s="33" t="s">
        <v>72</v>
      </c>
      <c r="C16" s="31"/>
      <c r="D16" s="31">
        <v>-1857.4</v>
      </c>
      <c r="E16" s="31">
        <v>-2658.5</v>
      </c>
      <c r="F16" s="31">
        <v>-2658.5</v>
      </c>
      <c r="G16" s="31">
        <v>-2658.5</v>
      </c>
      <c r="H16" s="31">
        <v>-1861.2</v>
      </c>
    </row>
    <row r="17" spans="1:8" ht="45" x14ac:dyDescent="0.25">
      <c r="A17" s="31" t="s">
        <v>317</v>
      </c>
      <c r="B17" s="33" t="s">
        <v>73</v>
      </c>
      <c r="C17" s="31"/>
      <c r="D17" s="127">
        <v>1857.4</v>
      </c>
      <c r="E17" s="127">
        <v>2658.5</v>
      </c>
      <c r="F17" s="127">
        <v>2658.5</v>
      </c>
      <c r="G17" s="127">
        <v>2658.5</v>
      </c>
      <c r="H17" s="127">
        <v>1861.2</v>
      </c>
    </row>
    <row r="18" spans="1:8" ht="45" x14ac:dyDescent="0.25">
      <c r="A18" s="31" t="s">
        <v>318</v>
      </c>
      <c r="B18" s="33" t="s">
        <v>74</v>
      </c>
      <c r="C18" s="31"/>
      <c r="D18" s="31">
        <v>0</v>
      </c>
      <c r="E18" s="31"/>
      <c r="F18" s="31"/>
      <c r="G18" s="31"/>
      <c r="H18" s="31">
        <v>0</v>
      </c>
    </row>
    <row r="19" spans="1:8" ht="45" x14ac:dyDescent="0.25">
      <c r="A19" s="31" t="s">
        <v>319</v>
      </c>
      <c r="B19" s="33" t="s">
        <v>75</v>
      </c>
      <c r="C19" s="31"/>
      <c r="D19" s="31">
        <v>0</v>
      </c>
      <c r="E19" s="31"/>
      <c r="F19" s="31"/>
      <c r="G19" s="31"/>
      <c r="H19" s="31">
        <v>0</v>
      </c>
    </row>
  </sheetData>
  <mergeCells count="5">
    <mergeCell ref="B5:H5"/>
    <mergeCell ref="A8:G8"/>
    <mergeCell ref="A12:A13"/>
    <mergeCell ref="B12:B13"/>
    <mergeCell ref="C12:H12"/>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view="pageBreakPreview" zoomScaleNormal="100" zoomScaleSheetLayoutView="100" workbookViewId="0">
      <selection activeCell="A6" sqref="A6:C6"/>
    </sheetView>
  </sheetViews>
  <sheetFormatPr defaultRowHeight="15" x14ac:dyDescent="0.25"/>
  <cols>
    <col min="1" max="1" width="22.7109375" style="39" customWidth="1"/>
    <col min="2" max="2" width="66.28515625" style="59" customWidth="1"/>
    <col min="3" max="3" width="11.42578125" style="28" customWidth="1"/>
    <col min="4" max="8" width="9.140625" style="39" hidden="1" customWidth="1"/>
    <col min="9" max="11" width="9.140625" style="28" hidden="1" customWidth="1"/>
    <col min="12" max="16384" width="9.140625" style="28"/>
  </cols>
  <sheetData>
    <row r="1" spans="1:11" x14ac:dyDescent="0.25">
      <c r="A1" s="50"/>
      <c r="B1" s="183" t="s">
        <v>244</v>
      </c>
      <c r="C1" s="183"/>
    </row>
    <row r="2" spans="1:11" s="52" customFormat="1" x14ac:dyDescent="0.25">
      <c r="A2" s="51"/>
      <c r="B2" s="184" t="s">
        <v>49</v>
      </c>
      <c r="C2" s="184"/>
    </row>
    <row r="3" spans="1:11" s="52" customFormat="1" x14ac:dyDescent="0.25">
      <c r="A3" s="51"/>
      <c r="B3" s="185" t="s">
        <v>309</v>
      </c>
      <c r="C3" s="185"/>
    </row>
    <row r="4" spans="1:11" x14ac:dyDescent="0.25">
      <c r="A4" s="50"/>
      <c r="B4" s="176" t="s">
        <v>421</v>
      </c>
      <c r="C4" s="176"/>
      <c r="D4" s="176"/>
      <c r="E4" s="176"/>
    </row>
    <row r="5" spans="1:11" ht="6.75" customHeight="1" x14ac:dyDescent="0.25">
      <c r="A5" s="50"/>
      <c r="B5" s="53"/>
      <c r="C5" s="38"/>
    </row>
    <row r="6" spans="1:11" ht="52.5" customHeight="1" x14ac:dyDescent="0.25">
      <c r="A6" s="182" t="s">
        <v>310</v>
      </c>
      <c r="B6" s="182"/>
      <c r="C6" s="182"/>
    </row>
    <row r="7" spans="1:11" s="8" customFormat="1" ht="30.75" customHeight="1" x14ac:dyDescent="0.2">
      <c r="A7" s="9" t="s">
        <v>78</v>
      </c>
      <c r="B7" s="10" t="s">
        <v>79</v>
      </c>
      <c r="C7" s="81" t="s">
        <v>80</v>
      </c>
      <c r="D7" s="5"/>
      <c r="E7" s="5"/>
      <c r="F7" s="5"/>
      <c r="G7" s="5"/>
      <c r="H7" s="5"/>
      <c r="I7" s="7"/>
      <c r="J7" s="7"/>
      <c r="K7" s="7"/>
    </row>
    <row r="8" spans="1:11" s="15" customFormat="1" ht="44.25" customHeight="1" x14ac:dyDescent="0.2">
      <c r="A8" s="11" t="s">
        <v>82</v>
      </c>
      <c r="B8" s="12" t="s">
        <v>83</v>
      </c>
      <c r="C8" s="13"/>
      <c r="D8" s="14" t="s">
        <v>23</v>
      </c>
      <c r="E8" s="14" t="s">
        <v>84</v>
      </c>
      <c r="F8" s="14" t="s">
        <v>24</v>
      </c>
      <c r="G8" s="14" t="s">
        <v>25</v>
      </c>
      <c r="H8" s="14" t="s">
        <v>26</v>
      </c>
      <c r="I8" s="15" t="s">
        <v>83</v>
      </c>
    </row>
    <row r="9" spans="1:11" ht="28.5" customHeight="1" x14ac:dyDescent="0.25">
      <c r="A9" s="54" t="s">
        <v>85</v>
      </c>
      <c r="B9" s="55" t="s">
        <v>86</v>
      </c>
      <c r="C9" s="56">
        <v>100</v>
      </c>
      <c r="D9" s="39" t="s">
        <v>23</v>
      </c>
      <c r="E9" s="39" t="s">
        <v>87</v>
      </c>
      <c r="F9" s="39" t="s">
        <v>36</v>
      </c>
      <c r="G9" s="39" t="s">
        <v>25</v>
      </c>
      <c r="H9" s="39" t="s">
        <v>32</v>
      </c>
      <c r="I9" s="28" t="s">
        <v>86</v>
      </c>
    </row>
    <row r="10" spans="1:11" s="15" customFormat="1" ht="47.25" customHeight="1" x14ac:dyDescent="0.2">
      <c r="A10" s="11" t="s">
        <v>88</v>
      </c>
      <c r="B10" s="12" t="s">
        <v>38</v>
      </c>
      <c r="C10" s="13"/>
      <c r="D10" s="14" t="s">
        <v>23</v>
      </c>
      <c r="E10" s="14" t="s">
        <v>37</v>
      </c>
      <c r="F10" s="14" t="s">
        <v>24</v>
      </c>
      <c r="G10" s="14" t="s">
        <v>25</v>
      </c>
      <c r="H10" s="14" t="s">
        <v>26</v>
      </c>
      <c r="I10" s="15" t="s">
        <v>38</v>
      </c>
    </row>
    <row r="11" spans="1:11" ht="27.75" customHeight="1" x14ac:dyDescent="0.25">
      <c r="A11" s="54" t="s">
        <v>89</v>
      </c>
      <c r="B11" s="55" t="s">
        <v>90</v>
      </c>
      <c r="C11" s="56">
        <v>100</v>
      </c>
      <c r="D11" s="39" t="s">
        <v>23</v>
      </c>
      <c r="E11" s="39" t="s">
        <v>91</v>
      </c>
      <c r="F11" s="39" t="s">
        <v>36</v>
      </c>
      <c r="G11" s="39" t="s">
        <v>25</v>
      </c>
      <c r="H11" s="39" t="s">
        <v>39</v>
      </c>
      <c r="I11" s="28" t="s">
        <v>92</v>
      </c>
    </row>
    <row r="12" spans="1:11" ht="77.25" customHeight="1" x14ac:dyDescent="0.25">
      <c r="A12" s="54" t="s">
        <v>93</v>
      </c>
      <c r="B12" s="55" t="s">
        <v>94</v>
      </c>
      <c r="C12" s="56">
        <v>100</v>
      </c>
      <c r="D12" s="39" t="s">
        <v>23</v>
      </c>
      <c r="E12" s="39" t="s">
        <v>95</v>
      </c>
      <c r="F12" s="39" t="s">
        <v>36</v>
      </c>
      <c r="G12" s="39" t="s">
        <v>25</v>
      </c>
      <c r="H12" s="39" t="s">
        <v>39</v>
      </c>
      <c r="I12" s="28" t="s">
        <v>94</v>
      </c>
    </row>
    <row r="13" spans="1:11" ht="60" x14ac:dyDescent="0.25">
      <c r="A13" s="54" t="s">
        <v>97</v>
      </c>
      <c r="B13" s="55" t="s">
        <v>98</v>
      </c>
      <c r="C13" s="56">
        <v>100</v>
      </c>
      <c r="D13" s="39" t="s">
        <v>23</v>
      </c>
      <c r="E13" s="39" t="s">
        <v>99</v>
      </c>
      <c r="F13" s="39" t="s">
        <v>36</v>
      </c>
      <c r="G13" s="39" t="s">
        <v>25</v>
      </c>
      <c r="H13" s="39" t="s">
        <v>39</v>
      </c>
      <c r="I13" s="28" t="s">
        <v>98</v>
      </c>
    </row>
    <row r="14" spans="1:11" s="15" customFormat="1" ht="29.25" customHeight="1" x14ac:dyDescent="0.2">
      <c r="A14" s="11" t="s">
        <v>100</v>
      </c>
      <c r="B14" s="12" t="s">
        <v>101</v>
      </c>
      <c r="C14" s="13"/>
      <c r="D14" s="14" t="s">
        <v>23</v>
      </c>
      <c r="E14" s="14" t="s">
        <v>102</v>
      </c>
      <c r="F14" s="14" t="s">
        <v>24</v>
      </c>
      <c r="G14" s="14" t="s">
        <v>25</v>
      </c>
      <c r="H14" s="14" t="s">
        <v>26</v>
      </c>
      <c r="I14" s="15" t="s">
        <v>101</v>
      </c>
    </row>
    <row r="15" spans="1:11" ht="23.25" customHeight="1" x14ac:dyDescent="0.25">
      <c r="A15" s="54" t="s">
        <v>103</v>
      </c>
      <c r="B15" s="55" t="s">
        <v>245</v>
      </c>
      <c r="C15" s="56">
        <v>100</v>
      </c>
      <c r="D15" s="39" t="s">
        <v>23</v>
      </c>
      <c r="E15" s="39" t="s">
        <v>104</v>
      </c>
      <c r="F15" s="39" t="s">
        <v>36</v>
      </c>
      <c r="G15" s="39" t="s">
        <v>25</v>
      </c>
      <c r="H15" s="39" t="s">
        <v>105</v>
      </c>
      <c r="I15" s="28" t="s">
        <v>106</v>
      </c>
    </row>
    <row r="16" spans="1:11" ht="24.75" customHeight="1" x14ac:dyDescent="0.25">
      <c r="A16" s="54" t="s">
        <v>107</v>
      </c>
      <c r="B16" s="55" t="s">
        <v>108</v>
      </c>
      <c r="C16" s="56">
        <v>100</v>
      </c>
    </row>
    <row r="17" spans="1:9" s="15" customFormat="1" ht="28.5" x14ac:dyDescent="0.2">
      <c r="A17" s="11" t="s">
        <v>109</v>
      </c>
      <c r="B17" s="12" t="s">
        <v>110</v>
      </c>
      <c r="C17" s="13"/>
      <c r="D17" s="14" t="s">
        <v>23</v>
      </c>
      <c r="E17" s="14" t="s">
        <v>111</v>
      </c>
      <c r="F17" s="14" t="s">
        <v>24</v>
      </c>
      <c r="G17" s="14" t="s">
        <v>25</v>
      </c>
      <c r="H17" s="14" t="s">
        <v>26</v>
      </c>
      <c r="I17" s="15" t="s">
        <v>110</v>
      </c>
    </row>
    <row r="18" spans="1:9" x14ac:dyDescent="0.25">
      <c r="A18" s="54" t="s">
        <v>249</v>
      </c>
      <c r="B18" s="55" t="s">
        <v>246</v>
      </c>
      <c r="C18" s="56">
        <v>100</v>
      </c>
      <c r="D18" s="39" t="s">
        <v>23</v>
      </c>
      <c r="E18" s="39" t="s">
        <v>113</v>
      </c>
      <c r="F18" s="39" t="s">
        <v>36</v>
      </c>
      <c r="G18" s="39" t="s">
        <v>25</v>
      </c>
      <c r="H18" s="39" t="s">
        <v>114</v>
      </c>
      <c r="I18" s="28" t="s">
        <v>112</v>
      </c>
    </row>
    <row r="19" spans="1:9" s="15" customFormat="1" ht="14.25" x14ac:dyDescent="0.2">
      <c r="A19" s="11" t="s">
        <v>115</v>
      </c>
      <c r="B19" s="12" t="s">
        <v>116</v>
      </c>
      <c r="C19" s="13"/>
      <c r="D19" s="14" t="s">
        <v>23</v>
      </c>
      <c r="E19" s="14" t="s">
        <v>117</v>
      </c>
      <c r="F19" s="14" t="s">
        <v>24</v>
      </c>
      <c r="G19" s="14" t="s">
        <v>25</v>
      </c>
      <c r="H19" s="14" t="s">
        <v>26</v>
      </c>
      <c r="I19" s="15" t="s">
        <v>116</v>
      </c>
    </row>
    <row r="20" spans="1:9" x14ac:dyDescent="0.25">
      <c r="A20" s="54" t="s">
        <v>118</v>
      </c>
      <c r="B20" s="55" t="s">
        <v>247</v>
      </c>
      <c r="C20" s="56">
        <v>100</v>
      </c>
      <c r="D20" s="39" t="s">
        <v>23</v>
      </c>
      <c r="E20" s="39" t="s">
        <v>120</v>
      </c>
      <c r="F20" s="39" t="s">
        <v>36</v>
      </c>
      <c r="G20" s="39" t="s">
        <v>25</v>
      </c>
      <c r="H20" s="39" t="s">
        <v>121</v>
      </c>
      <c r="I20" s="28" t="s">
        <v>119</v>
      </c>
    </row>
    <row r="21" spans="1:9" ht="24" customHeight="1" x14ac:dyDescent="0.25">
      <c r="A21" s="11" t="s">
        <v>122</v>
      </c>
      <c r="B21" s="12" t="s">
        <v>250</v>
      </c>
      <c r="C21" s="13"/>
      <c r="D21" s="39" t="s">
        <v>23</v>
      </c>
      <c r="E21" s="39" t="s">
        <v>123</v>
      </c>
      <c r="F21" s="39" t="s">
        <v>36</v>
      </c>
      <c r="G21" s="39" t="s">
        <v>25</v>
      </c>
      <c r="H21" s="39" t="s">
        <v>121</v>
      </c>
      <c r="I21" s="28" t="s">
        <v>124</v>
      </c>
    </row>
    <row r="22" spans="1:9" ht="31.5" customHeight="1" x14ac:dyDescent="0.25">
      <c r="A22" s="54" t="s">
        <v>125</v>
      </c>
      <c r="B22" s="55" t="s">
        <v>126</v>
      </c>
      <c r="C22" s="56">
        <v>100</v>
      </c>
      <c r="D22" s="39" t="s">
        <v>23</v>
      </c>
      <c r="E22" s="39" t="s">
        <v>127</v>
      </c>
      <c r="F22" s="39" t="s">
        <v>36</v>
      </c>
      <c r="G22" s="39" t="s">
        <v>25</v>
      </c>
      <c r="H22" s="39" t="s">
        <v>121</v>
      </c>
      <c r="I22" s="28" t="s">
        <v>128</v>
      </c>
    </row>
    <row r="23" spans="1:9" ht="57.75" customHeight="1" x14ac:dyDescent="0.25">
      <c r="A23" s="54" t="s">
        <v>129</v>
      </c>
      <c r="B23" s="55" t="s">
        <v>130</v>
      </c>
      <c r="C23" s="56">
        <v>100</v>
      </c>
    </row>
    <row r="24" spans="1:9" ht="41.25" customHeight="1" x14ac:dyDescent="0.25">
      <c r="A24" s="54" t="s">
        <v>131</v>
      </c>
      <c r="B24" s="55" t="s">
        <v>132</v>
      </c>
      <c r="C24" s="56">
        <v>100</v>
      </c>
    </row>
    <row r="25" spans="1:9" s="15" customFormat="1" ht="13.5" customHeight="1" x14ac:dyDescent="0.2">
      <c r="A25" s="11" t="s">
        <v>133</v>
      </c>
      <c r="B25" s="12" t="s">
        <v>134</v>
      </c>
      <c r="C25" s="13"/>
      <c r="D25" s="14" t="s">
        <v>23</v>
      </c>
      <c r="E25" s="14" t="s">
        <v>135</v>
      </c>
      <c r="F25" s="14" t="s">
        <v>24</v>
      </c>
      <c r="G25" s="14" t="s">
        <v>25</v>
      </c>
      <c r="H25" s="14" t="s">
        <v>26</v>
      </c>
      <c r="I25" s="15" t="s">
        <v>134</v>
      </c>
    </row>
    <row r="26" spans="1:9" ht="60" x14ac:dyDescent="0.25">
      <c r="A26" s="54" t="s">
        <v>248</v>
      </c>
      <c r="B26" s="55" t="s">
        <v>136</v>
      </c>
      <c r="C26" s="56">
        <v>100</v>
      </c>
      <c r="D26" s="39" t="s">
        <v>23</v>
      </c>
      <c r="E26" s="39" t="s">
        <v>137</v>
      </c>
      <c r="F26" s="39" t="s">
        <v>36</v>
      </c>
      <c r="G26" s="39" t="s">
        <v>25</v>
      </c>
      <c r="H26" s="39" t="s">
        <v>138</v>
      </c>
      <c r="I26" s="28" t="s">
        <v>136</v>
      </c>
    </row>
    <row r="27" spans="1:9" ht="27.75" customHeight="1" x14ac:dyDescent="0.25">
      <c r="A27" s="54" t="s">
        <v>142</v>
      </c>
      <c r="B27" s="55" t="s">
        <v>251</v>
      </c>
      <c r="C27" s="56">
        <v>100</v>
      </c>
      <c r="D27" s="39" t="s">
        <v>23</v>
      </c>
      <c r="E27" s="39" t="s">
        <v>140</v>
      </c>
      <c r="F27" s="39" t="s">
        <v>36</v>
      </c>
      <c r="G27" s="39" t="s">
        <v>25</v>
      </c>
      <c r="H27" s="39" t="s">
        <v>138</v>
      </c>
      <c r="I27" s="28" t="s">
        <v>141</v>
      </c>
    </row>
    <row r="28" spans="1:9" ht="57.75" hidden="1" x14ac:dyDescent="0.25">
      <c r="A28" s="16" t="s">
        <v>143</v>
      </c>
      <c r="B28" s="17" t="s">
        <v>144</v>
      </c>
      <c r="C28" s="18"/>
    </row>
    <row r="29" spans="1:9" ht="45" hidden="1" x14ac:dyDescent="0.25">
      <c r="A29" s="57" t="s">
        <v>145</v>
      </c>
      <c r="B29" s="58" t="s">
        <v>146</v>
      </c>
      <c r="C29" s="31">
        <v>100</v>
      </c>
    </row>
  </sheetData>
  <mergeCells count="5">
    <mergeCell ref="A6:C6"/>
    <mergeCell ref="B1:C1"/>
    <mergeCell ref="B2:C2"/>
    <mergeCell ref="B3:C3"/>
    <mergeCell ref="B4:E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topLeftCell="A40" zoomScaleNormal="100" zoomScaleSheetLayoutView="100" workbookViewId="0">
      <selection activeCell="A8" sqref="A8:E8"/>
    </sheetView>
  </sheetViews>
  <sheetFormatPr defaultRowHeight="15" x14ac:dyDescent="0.25"/>
  <cols>
    <col min="2" max="2" width="23.28515625" customWidth="1"/>
    <col min="3" max="3" width="9.140625" hidden="1" customWidth="1"/>
    <col min="5" max="5" width="40.28515625" customWidth="1"/>
  </cols>
  <sheetData>
    <row r="1" spans="1:5" x14ac:dyDescent="0.25">
      <c r="A1" s="156"/>
      <c r="B1" s="156"/>
      <c r="C1" s="156"/>
      <c r="D1" s="217" t="s">
        <v>252</v>
      </c>
      <c r="E1" s="217"/>
    </row>
    <row r="2" spans="1:5" x14ac:dyDescent="0.25">
      <c r="A2" s="156"/>
      <c r="B2" s="156"/>
      <c r="C2" s="156"/>
      <c r="D2" s="218" t="s">
        <v>49</v>
      </c>
      <c r="E2" s="218"/>
    </row>
    <row r="3" spans="1:5" x14ac:dyDescent="0.25">
      <c r="A3" s="156"/>
      <c r="B3" s="156"/>
      <c r="C3" s="156"/>
      <c r="D3" s="157"/>
      <c r="E3" s="157" t="s">
        <v>311</v>
      </c>
    </row>
    <row r="4" spans="1:5" x14ac:dyDescent="0.25">
      <c r="A4" s="156"/>
      <c r="B4" s="156"/>
      <c r="C4" s="156"/>
      <c r="D4" s="218" t="s">
        <v>421</v>
      </c>
      <c r="E4" s="218"/>
    </row>
    <row r="5" spans="1:5" x14ac:dyDescent="0.25">
      <c r="A5" s="156"/>
      <c r="B5" s="156"/>
      <c r="C5" s="156"/>
      <c r="D5" s="156"/>
      <c r="E5" s="158"/>
    </row>
    <row r="7" spans="1:5" x14ac:dyDescent="0.25">
      <c r="A7" s="156"/>
      <c r="B7" s="156"/>
      <c r="C7" s="156"/>
      <c r="D7" s="156"/>
      <c r="E7" s="156"/>
    </row>
    <row r="8" spans="1:5" x14ac:dyDescent="0.25">
      <c r="A8" s="216"/>
      <c r="B8" s="216"/>
      <c r="C8" s="216"/>
      <c r="D8" s="216"/>
      <c r="E8" s="216"/>
    </row>
    <row r="9" spans="1:5" ht="39" customHeight="1" x14ac:dyDescent="0.25">
      <c r="A9" s="219" t="s">
        <v>312</v>
      </c>
      <c r="B9" s="219"/>
      <c r="C9" s="219"/>
      <c r="D9" s="219"/>
      <c r="E9" s="219"/>
    </row>
    <row r="10" spans="1:5" ht="15.75" thickBot="1" x14ac:dyDescent="0.3">
      <c r="A10" s="148"/>
      <c r="B10" s="216"/>
      <c r="C10" s="216"/>
      <c r="D10" s="216"/>
      <c r="E10" s="216"/>
    </row>
    <row r="11" spans="1:5" ht="36.75" thickBot="1" x14ac:dyDescent="0.3">
      <c r="A11" s="19" t="s">
        <v>147</v>
      </c>
      <c r="B11" s="204" t="s">
        <v>69</v>
      </c>
      <c r="C11" s="205"/>
      <c r="D11" s="204" t="s">
        <v>0</v>
      </c>
      <c r="E11" s="205"/>
    </row>
    <row r="12" spans="1:5" ht="15.75" thickBot="1" x14ac:dyDescent="0.3">
      <c r="A12" s="20"/>
      <c r="B12" s="204"/>
      <c r="C12" s="205"/>
      <c r="D12" s="204"/>
      <c r="E12" s="205"/>
    </row>
    <row r="13" spans="1:5" ht="22.5" customHeight="1" thickBot="1" x14ac:dyDescent="0.3">
      <c r="A13" s="159">
        <v>447</v>
      </c>
      <c r="B13" s="206"/>
      <c r="C13" s="207"/>
      <c r="D13" s="208" t="s">
        <v>1</v>
      </c>
      <c r="E13" s="209"/>
    </row>
    <row r="14" spans="1:5" ht="31.5" customHeight="1" x14ac:dyDescent="0.25">
      <c r="A14" s="155">
        <v>447</v>
      </c>
      <c r="B14" s="210" t="s">
        <v>148</v>
      </c>
      <c r="C14" s="211"/>
      <c r="D14" s="212" t="s">
        <v>90</v>
      </c>
      <c r="E14" s="213"/>
    </row>
    <row r="15" spans="1:5" ht="57" customHeight="1" thickBot="1" x14ac:dyDescent="0.3">
      <c r="A15" s="160">
        <v>447</v>
      </c>
      <c r="B15" s="149" t="s">
        <v>96</v>
      </c>
      <c r="C15" s="149"/>
      <c r="D15" s="214" t="s">
        <v>233</v>
      </c>
      <c r="E15" s="215"/>
    </row>
    <row r="16" spans="1:5" ht="69" customHeight="1" x14ac:dyDescent="0.25">
      <c r="A16" s="155">
        <v>447</v>
      </c>
      <c r="B16" s="187" t="s">
        <v>333</v>
      </c>
      <c r="C16" s="197"/>
      <c r="D16" s="202" t="s">
        <v>149</v>
      </c>
      <c r="E16" s="203"/>
    </row>
    <row r="17" spans="1:5" ht="63" customHeight="1" thickBot="1" x14ac:dyDescent="0.3">
      <c r="A17" s="160">
        <v>447</v>
      </c>
      <c r="B17" s="187" t="s">
        <v>334</v>
      </c>
      <c r="C17" s="197"/>
      <c r="D17" s="202" t="s">
        <v>335</v>
      </c>
      <c r="E17" s="203"/>
    </row>
    <row r="18" spans="1:5" ht="30" customHeight="1" x14ac:dyDescent="0.25">
      <c r="A18" s="155">
        <v>447</v>
      </c>
      <c r="B18" s="187" t="s">
        <v>336</v>
      </c>
      <c r="C18" s="197"/>
      <c r="D18" s="198" t="s">
        <v>337</v>
      </c>
      <c r="E18" s="199"/>
    </row>
    <row r="19" spans="1:5" ht="78.75" customHeight="1" thickBot="1" x14ac:dyDescent="0.3">
      <c r="A19" s="160">
        <v>447</v>
      </c>
      <c r="B19" s="187" t="s">
        <v>150</v>
      </c>
      <c r="C19" s="197"/>
      <c r="D19" s="200" t="s">
        <v>338</v>
      </c>
      <c r="E19" s="201"/>
    </row>
    <row r="20" spans="1:5" ht="42" customHeight="1" x14ac:dyDescent="0.25">
      <c r="A20" s="155">
        <v>447</v>
      </c>
      <c r="B20" s="187" t="s">
        <v>339</v>
      </c>
      <c r="C20" s="197"/>
      <c r="D20" s="200" t="s">
        <v>340</v>
      </c>
      <c r="E20" s="201"/>
    </row>
    <row r="21" spans="1:5" ht="24" customHeight="1" thickBot="1" x14ac:dyDescent="0.3">
      <c r="A21" s="160">
        <v>447</v>
      </c>
      <c r="B21" s="193" t="s">
        <v>125</v>
      </c>
      <c r="C21" s="194"/>
      <c r="D21" s="195" t="s">
        <v>151</v>
      </c>
      <c r="E21" s="196"/>
    </row>
    <row r="22" spans="1:5" ht="47.25" customHeight="1" x14ac:dyDescent="0.25">
      <c r="A22" s="155">
        <v>447</v>
      </c>
      <c r="B22" s="149" t="s">
        <v>129</v>
      </c>
      <c r="C22" s="187" t="s">
        <v>130</v>
      </c>
      <c r="D22" s="188"/>
      <c r="E22" s="189"/>
    </row>
    <row r="23" spans="1:5" ht="36" customHeight="1" thickBot="1" x14ac:dyDescent="0.3">
      <c r="A23" s="160">
        <v>447</v>
      </c>
      <c r="B23" s="149" t="s">
        <v>131</v>
      </c>
      <c r="C23" s="187" t="s">
        <v>152</v>
      </c>
      <c r="D23" s="188"/>
      <c r="E23" s="189"/>
    </row>
    <row r="24" spans="1:5" ht="36" customHeight="1" x14ac:dyDescent="0.25">
      <c r="A24" s="155">
        <v>447</v>
      </c>
      <c r="B24" s="149" t="s">
        <v>341</v>
      </c>
      <c r="C24" s="187" t="s">
        <v>342</v>
      </c>
      <c r="D24" s="188"/>
      <c r="E24" s="189"/>
    </row>
    <row r="25" spans="1:5" ht="21.75" customHeight="1" thickBot="1" x14ac:dyDescent="0.3">
      <c r="A25" s="160">
        <v>447</v>
      </c>
      <c r="B25" s="149" t="s">
        <v>139</v>
      </c>
      <c r="C25" s="187" t="s">
        <v>153</v>
      </c>
      <c r="D25" s="188"/>
      <c r="E25" s="189"/>
    </row>
    <row r="26" spans="1:5" ht="22.5" customHeight="1" x14ac:dyDescent="0.25">
      <c r="A26" s="155">
        <v>447</v>
      </c>
      <c r="B26" s="149" t="s">
        <v>142</v>
      </c>
      <c r="C26" s="187" t="s">
        <v>154</v>
      </c>
      <c r="D26" s="188"/>
      <c r="E26" s="189"/>
    </row>
    <row r="27" spans="1:5" ht="24" customHeight="1" thickBot="1" x14ac:dyDescent="0.3">
      <c r="A27" s="160">
        <v>447</v>
      </c>
      <c r="B27" s="149" t="s">
        <v>331</v>
      </c>
      <c r="C27" s="187" t="s">
        <v>155</v>
      </c>
      <c r="D27" s="188"/>
      <c r="E27" s="189"/>
    </row>
    <row r="28" spans="1:5" ht="28.5" customHeight="1" x14ac:dyDescent="0.25">
      <c r="A28" s="155">
        <v>447</v>
      </c>
      <c r="B28" s="149" t="s">
        <v>156</v>
      </c>
      <c r="C28" s="190" t="s">
        <v>157</v>
      </c>
      <c r="D28" s="191"/>
      <c r="E28" s="192"/>
    </row>
    <row r="29" spans="1:5" ht="36" customHeight="1" thickBot="1" x14ac:dyDescent="0.3">
      <c r="A29" s="160">
        <v>447</v>
      </c>
      <c r="B29" s="149" t="s">
        <v>332</v>
      </c>
      <c r="C29" s="187" t="s">
        <v>158</v>
      </c>
      <c r="D29" s="188"/>
      <c r="E29" s="189"/>
    </row>
    <row r="30" spans="1:5" ht="30.75" customHeight="1" x14ac:dyDescent="0.25">
      <c r="A30" s="155">
        <v>447</v>
      </c>
      <c r="B30" s="149" t="s">
        <v>323</v>
      </c>
      <c r="C30" s="187" t="s">
        <v>45</v>
      </c>
      <c r="D30" s="188"/>
      <c r="E30" s="189"/>
    </row>
    <row r="31" spans="1:5" ht="28.5" customHeight="1" thickBot="1" x14ac:dyDescent="0.3">
      <c r="A31" s="160">
        <v>447</v>
      </c>
      <c r="B31" s="149" t="s">
        <v>324</v>
      </c>
      <c r="C31" s="187" t="s">
        <v>159</v>
      </c>
      <c r="D31" s="188"/>
      <c r="E31" s="189"/>
    </row>
    <row r="32" spans="1:5" ht="20.25" customHeight="1" x14ac:dyDescent="0.25">
      <c r="A32" s="155">
        <v>447</v>
      </c>
      <c r="B32" s="149" t="s">
        <v>325</v>
      </c>
      <c r="C32" s="187" t="s">
        <v>160</v>
      </c>
      <c r="D32" s="188"/>
      <c r="E32" s="189"/>
    </row>
    <row r="33" spans="1:5" ht="36" customHeight="1" thickBot="1" x14ac:dyDescent="0.3">
      <c r="A33" s="160">
        <v>447</v>
      </c>
      <c r="B33" s="149" t="s">
        <v>343</v>
      </c>
      <c r="C33" s="187" t="s">
        <v>344</v>
      </c>
      <c r="D33" s="188"/>
      <c r="E33" s="189"/>
    </row>
    <row r="34" spans="1:5" ht="36" customHeight="1" x14ac:dyDescent="0.25">
      <c r="A34" s="155">
        <v>447</v>
      </c>
      <c r="B34" s="149" t="s">
        <v>326</v>
      </c>
      <c r="C34" s="187" t="s">
        <v>161</v>
      </c>
      <c r="D34" s="188"/>
      <c r="E34" s="189"/>
    </row>
    <row r="35" spans="1:5" ht="16.5" customHeight="1" thickBot="1" x14ac:dyDescent="0.3">
      <c r="A35" s="160">
        <v>447</v>
      </c>
      <c r="B35" s="149" t="s">
        <v>345</v>
      </c>
      <c r="C35" s="149"/>
      <c r="D35" s="187" t="s">
        <v>346</v>
      </c>
      <c r="E35" s="189"/>
    </row>
    <row r="36" spans="1:5" ht="63" customHeight="1" x14ac:dyDescent="0.25">
      <c r="A36" s="155">
        <v>447</v>
      </c>
      <c r="B36" s="149" t="s">
        <v>347</v>
      </c>
      <c r="C36" s="149"/>
      <c r="D36" s="187" t="s">
        <v>418</v>
      </c>
      <c r="E36" s="189"/>
    </row>
    <row r="37" spans="1:5" ht="37.5" customHeight="1" thickBot="1" x14ac:dyDescent="0.3">
      <c r="A37" s="160">
        <v>447</v>
      </c>
      <c r="B37" s="149" t="s">
        <v>348</v>
      </c>
      <c r="C37" s="149"/>
      <c r="D37" s="187" t="s">
        <v>419</v>
      </c>
      <c r="E37" s="189"/>
    </row>
    <row r="38" spans="1:5" ht="36" customHeight="1" thickBot="1" x14ac:dyDescent="0.3">
      <c r="A38" s="155">
        <v>447</v>
      </c>
      <c r="B38" s="149" t="s">
        <v>349</v>
      </c>
      <c r="C38" s="149"/>
      <c r="D38" s="187" t="s">
        <v>350</v>
      </c>
      <c r="E38" s="189"/>
    </row>
    <row r="39" spans="1:5" ht="36" customHeight="1" x14ac:dyDescent="0.25">
      <c r="A39" s="155">
        <v>447</v>
      </c>
      <c r="B39" s="149" t="s">
        <v>327</v>
      </c>
      <c r="C39" s="187" t="s">
        <v>162</v>
      </c>
      <c r="D39" s="188"/>
      <c r="E39" s="189"/>
    </row>
    <row r="40" spans="1:5" ht="36" customHeight="1" thickBot="1" x14ac:dyDescent="0.3">
      <c r="A40" s="160">
        <v>447</v>
      </c>
      <c r="B40" s="149" t="s">
        <v>351</v>
      </c>
      <c r="C40" s="187" t="s">
        <v>163</v>
      </c>
      <c r="D40" s="188"/>
      <c r="E40" s="189"/>
    </row>
    <row r="41" spans="1:5" ht="17.25" customHeight="1" x14ac:dyDescent="0.25">
      <c r="A41" s="155">
        <v>447</v>
      </c>
      <c r="B41" s="149" t="s">
        <v>328</v>
      </c>
      <c r="C41" s="187" t="s">
        <v>164</v>
      </c>
      <c r="D41" s="188"/>
      <c r="E41" s="189"/>
    </row>
    <row r="42" spans="1:5" ht="36" customHeight="1" thickBot="1" x14ac:dyDescent="0.3">
      <c r="A42" s="160">
        <v>447</v>
      </c>
      <c r="B42" s="149" t="s">
        <v>329</v>
      </c>
      <c r="C42" s="187" t="s">
        <v>165</v>
      </c>
      <c r="D42" s="188"/>
      <c r="E42" s="189"/>
    </row>
    <row r="43" spans="1:5" ht="54.75" customHeight="1" x14ac:dyDescent="0.25">
      <c r="A43" s="155">
        <v>447</v>
      </c>
      <c r="B43" s="149" t="s">
        <v>352</v>
      </c>
      <c r="C43" s="187" t="s">
        <v>353</v>
      </c>
      <c r="D43" s="188"/>
      <c r="E43" s="189"/>
    </row>
    <row r="44" spans="1:5" ht="36" customHeight="1" thickBot="1" x14ac:dyDescent="0.3">
      <c r="A44" s="160">
        <v>447</v>
      </c>
      <c r="B44" s="149" t="s">
        <v>330</v>
      </c>
      <c r="C44" s="187" t="s">
        <v>166</v>
      </c>
      <c r="D44" s="188"/>
      <c r="E44" s="189"/>
    </row>
    <row r="45" spans="1:5" ht="66" customHeight="1" x14ac:dyDescent="0.25">
      <c r="A45" s="155">
        <v>447</v>
      </c>
      <c r="B45" s="149" t="s">
        <v>167</v>
      </c>
      <c r="C45" s="187" t="s">
        <v>354</v>
      </c>
      <c r="D45" s="188"/>
      <c r="E45" s="189"/>
    </row>
    <row r="46" spans="1:5" ht="15.75" thickBot="1" x14ac:dyDescent="0.3">
      <c r="A46" s="160">
        <v>447</v>
      </c>
      <c r="B46" s="161" t="s">
        <v>168</v>
      </c>
      <c r="C46" s="162"/>
      <c r="D46" s="163" t="s">
        <v>169</v>
      </c>
      <c r="E46" s="164"/>
    </row>
    <row r="47" spans="1:5" ht="127.5" customHeight="1" x14ac:dyDescent="0.25">
      <c r="A47" s="186" t="s">
        <v>170</v>
      </c>
      <c r="B47" s="186"/>
      <c r="C47" s="186"/>
      <c r="D47" s="186"/>
      <c r="E47" s="186"/>
    </row>
    <row r="48" spans="1:5" ht="71.25" customHeight="1" x14ac:dyDescent="0.25"/>
  </sheetData>
  <mergeCells count="53">
    <mergeCell ref="B10:C10"/>
    <mergeCell ref="D10:E10"/>
    <mergeCell ref="D1:E1"/>
    <mergeCell ref="D2:E2"/>
    <mergeCell ref="D4:E4"/>
    <mergeCell ref="A8:E8"/>
    <mergeCell ref="A9:E9"/>
    <mergeCell ref="B17:C17"/>
    <mergeCell ref="D17:E17"/>
    <mergeCell ref="D16:E16"/>
    <mergeCell ref="B11:C11"/>
    <mergeCell ref="D11:E11"/>
    <mergeCell ref="B12:C12"/>
    <mergeCell ref="D12:E12"/>
    <mergeCell ref="B13:C13"/>
    <mergeCell ref="D13:E13"/>
    <mergeCell ref="B14:C14"/>
    <mergeCell ref="D14:E14"/>
    <mergeCell ref="D15:E15"/>
    <mergeCell ref="B16:C16"/>
    <mergeCell ref="B21:C21"/>
    <mergeCell ref="D21:E21"/>
    <mergeCell ref="B18:C18"/>
    <mergeCell ref="D18:E18"/>
    <mergeCell ref="B19:C19"/>
    <mergeCell ref="D19:E19"/>
    <mergeCell ref="B20:C20"/>
    <mergeCell ref="D20:E20"/>
    <mergeCell ref="C34:E34"/>
    <mergeCell ref="C27:E27"/>
    <mergeCell ref="C28:E28"/>
    <mergeCell ref="D35:E35"/>
    <mergeCell ref="C41:E41"/>
    <mergeCell ref="C39:E39"/>
    <mergeCell ref="C40:E40"/>
    <mergeCell ref="C29:E29"/>
    <mergeCell ref="C30:E30"/>
    <mergeCell ref="C31:E31"/>
    <mergeCell ref="C32:E32"/>
    <mergeCell ref="C33:E33"/>
    <mergeCell ref="D36:E36"/>
    <mergeCell ref="D37:E37"/>
    <mergeCell ref="D38:E38"/>
    <mergeCell ref="C22:E22"/>
    <mergeCell ref="C23:E23"/>
    <mergeCell ref="C24:E24"/>
    <mergeCell ref="C25:E25"/>
    <mergeCell ref="C26:E26"/>
    <mergeCell ref="A47:E47"/>
    <mergeCell ref="C42:E42"/>
    <mergeCell ref="C43:E43"/>
    <mergeCell ref="C44:E44"/>
    <mergeCell ref="C45:E45"/>
  </mergeCells>
  <phoneticPr fontId="23" type="noConversion"/>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Normal="100" zoomScaleSheetLayoutView="100" workbookViewId="0">
      <selection activeCell="C5" sqref="C5"/>
    </sheetView>
  </sheetViews>
  <sheetFormatPr defaultRowHeight="15.75" x14ac:dyDescent="0.25"/>
  <cols>
    <col min="1" max="1" width="6.85546875" style="21" customWidth="1"/>
    <col min="2" max="2" width="22.140625" style="22" customWidth="1"/>
    <col min="3" max="3" width="81.5703125" style="22" customWidth="1"/>
    <col min="4" max="4" width="24.85546875" style="22" bestFit="1" customWidth="1"/>
    <col min="5" max="16384" width="9.140625" style="22"/>
  </cols>
  <sheetData>
    <row r="1" spans="1:6" x14ac:dyDescent="0.25">
      <c r="C1" s="40" t="s">
        <v>253</v>
      </c>
    </row>
    <row r="2" spans="1:6" x14ac:dyDescent="0.25">
      <c r="C2" s="41" t="s">
        <v>171</v>
      </c>
      <c r="D2" s="30"/>
    </row>
    <row r="3" spans="1:6" x14ac:dyDescent="0.25">
      <c r="C3" s="40" t="s">
        <v>2</v>
      </c>
    </row>
    <row r="4" spans="1:6" x14ac:dyDescent="0.25">
      <c r="C4" s="40" t="s">
        <v>421</v>
      </c>
    </row>
    <row r="5" spans="1:6" x14ac:dyDescent="0.25">
      <c r="C5" s="6"/>
      <c r="D5" s="29"/>
      <c r="E5" s="29"/>
      <c r="F5" s="29"/>
    </row>
    <row r="6" spans="1:6" x14ac:dyDescent="0.25">
      <c r="A6" s="23"/>
      <c r="B6" s="24"/>
      <c r="C6" s="24"/>
    </row>
    <row r="7" spans="1:6" x14ac:dyDescent="0.25">
      <c r="A7" s="220" t="s">
        <v>3</v>
      </c>
      <c r="B7" s="220"/>
      <c r="C7" s="220"/>
    </row>
    <row r="8" spans="1:6" s="25" customFormat="1" x14ac:dyDescent="0.25">
      <c r="A8" s="42"/>
      <c r="B8" s="43"/>
      <c r="C8" s="43"/>
    </row>
    <row r="9" spans="1:6" ht="51" x14ac:dyDescent="0.25">
      <c r="A9" s="44" t="s">
        <v>147</v>
      </c>
      <c r="B9" s="45" t="s">
        <v>77</v>
      </c>
      <c r="C9" s="45" t="s">
        <v>4</v>
      </c>
      <c r="D9" s="26"/>
    </row>
    <row r="10" spans="1:6" hidden="1" x14ac:dyDescent="0.25">
      <c r="A10" s="44"/>
      <c r="B10" s="45"/>
      <c r="C10" s="45"/>
      <c r="D10" s="26"/>
    </row>
    <row r="11" spans="1:6" ht="26.25" hidden="1" x14ac:dyDescent="0.25">
      <c r="A11" s="44" t="s">
        <v>172</v>
      </c>
      <c r="B11" s="45"/>
      <c r="C11" s="45" t="s">
        <v>173</v>
      </c>
      <c r="D11" s="26"/>
    </row>
    <row r="12" spans="1:6" ht="26.25" hidden="1" x14ac:dyDescent="0.25">
      <c r="A12" s="46" t="s">
        <v>172</v>
      </c>
      <c r="B12" s="47" t="s">
        <v>174</v>
      </c>
      <c r="C12" s="48" t="s">
        <v>175</v>
      </c>
      <c r="D12" s="26"/>
    </row>
    <row r="13" spans="1:6" hidden="1" x14ac:dyDescent="0.25">
      <c r="A13" s="44" t="s">
        <v>176</v>
      </c>
      <c r="B13" s="221" t="s">
        <v>177</v>
      </c>
      <c r="C13" s="222"/>
      <c r="D13" s="27"/>
    </row>
    <row r="14" spans="1:6" ht="26.25" x14ac:dyDescent="0.25">
      <c r="A14" s="46" t="s">
        <v>313</v>
      </c>
      <c r="B14" s="47" t="s">
        <v>178</v>
      </c>
      <c r="C14" s="49" t="s">
        <v>179</v>
      </c>
    </row>
    <row r="15" spans="1:6" ht="26.25" x14ac:dyDescent="0.25">
      <c r="A15" s="46" t="s">
        <v>313</v>
      </c>
      <c r="B15" s="47" t="s">
        <v>180</v>
      </c>
      <c r="C15" s="49" t="s">
        <v>181</v>
      </c>
    </row>
    <row r="16" spans="1:6" ht="26.25" x14ac:dyDescent="0.25">
      <c r="A16" s="46" t="s">
        <v>313</v>
      </c>
      <c r="B16" s="47" t="s">
        <v>182</v>
      </c>
      <c r="C16" s="49" t="s">
        <v>183</v>
      </c>
    </row>
    <row r="17" spans="1:3" ht="26.25" x14ac:dyDescent="0.25">
      <c r="A17" s="46" t="s">
        <v>313</v>
      </c>
      <c r="B17" s="47" t="s">
        <v>184</v>
      </c>
      <c r="C17" s="49" t="s">
        <v>185</v>
      </c>
    </row>
    <row r="18" spans="1:3" x14ac:dyDescent="0.25">
      <c r="A18" s="46" t="s">
        <v>313</v>
      </c>
      <c r="B18" s="47" t="s">
        <v>186</v>
      </c>
      <c r="C18" s="49" t="s">
        <v>187</v>
      </c>
    </row>
    <row r="19" spans="1:3" x14ac:dyDescent="0.25">
      <c r="A19" s="46" t="s">
        <v>313</v>
      </c>
      <c r="B19" s="47" t="s">
        <v>188</v>
      </c>
      <c r="C19" s="49" t="s">
        <v>73</v>
      </c>
    </row>
    <row r="20" spans="1:3" ht="51.75" x14ac:dyDescent="0.25">
      <c r="A20" s="46" t="s">
        <v>313</v>
      </c>
      <c r="B20" s="47" t="s">
        <v>189</v>
      </c>
      <c r="C20" s="49" t="s">
        <v>190</v>
      </c>
    </row>
    <row r="21" spans="1:3" ht="26.25" x14ac:dyDescent="0.25">
      <c r="A21" s="46" t="s">
        <v>313</v>
      </c>
      <c r="B21" s="47" t="s">
        <v>191</v>
      </c>
      <c r="C21" s="49" t="s">
        <v>192</v>
      </c>
    </row>
    <row r="22" spans="1:3" x14ac:dyDescent="0.25">
      <c r="A22" s="46" t="s">
        <v>313</v>
      </c>
      <c r="B22" s="47" t="s">
        <v>193</v>
      </c>
      <c r="C22" s="49" t="s">
        <v>194</v>
      </c>
    </row>
    <row r="23" spans="1:3" ht="26.25" x14ac:dyDescent="0.25">
      <c r="A23" s="46" t="s">
        <v>313</v>
      </c>
      <c r="B23" s="47" t="s">
        <v>195</v>
      </c>
      <c r="C23" s="49" t="s">
        <v>196</v>
      </c>
    </row>
  </sheetData>
  <mergeCells count="2">
    <mergeCell ref="A7:C7"/>
    <mergeCell ref="B13:C13"/>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BreakPreview" topLeftCell="A2" zoomScaleNormal="100" zoomScaleSheetLayoutView="100" workbookViewId="0">
      <selection activeCell="A7" sqref="A7:G7"/>
    </sheetView>
  </sheetViews>
  <sheetFormatPr defaultRowHeight="15" x14ac:dyDescent="0.25"/>
  <cols>
    <col min="1" max="1" width="47.28515625" style="39" customWidth="1"/>
    <col min="2" max="2" width="5.85546875" style="131" customWidth="1"/>
    <col min="3" max="3" width="4" style="131" customWidth="1"/>
    <col min="4" max="4" width="3.42578125" style="131" customWidth="1"/>
    <col min="5" max="5" width="14" style="131" customWidth="1"/>
    <col min="6" max="6" width="3.85546875" style="131" customWidth="1"/>
    <col min="7" max="7" width="9.5703125" style="38" customWidth="1"/>
    <col min="8" max="9" width="9.5703125" style="38" hidden="1" customWidth="1"/>
    <col min="10" max="256" width="9.140625" style="28"/>
    <col min="257" max="257" width="47.28515625" style="28" customWidth="1"/>
    <col min="258" max="258" width="5.85546875" style="28" customWidth="1"/>
    <col min="259" max="259" width="4" style="28" customWidth="1"/>
    <col min="260" max="260" width="3.42578125" style="28" customWidth="1"/>
    <col min="261" max="261" width="9.140625" style="28" customWidth="1"/>
    <col min="262" max="262" width="3.85546875" style="28" customWidth="1"/>
    <col min="263" max="263" width="9.5703125" style="28" customWidth="1"/>
    <col min="264" max="265" width="0" style="28" hidden="1" customWidth="1"/>
    <col min="266" max="512" width="9.140625" style="28"/>
    <col min="513" max="513" width="47.28515625" style="28" customWidth="1"/>
    <col min="514" max="514" width="5.85546875" style="28" customWidth="1"/>
    <col min="515" max="515" width="4" style="28" customWidth="1"/>
    <col min="516" max="516" width="3.42578125" style="28" customWidth="1"/>
    <col min="517" max="517" width="9.140625" style="28" customWidth="1"/>
    <col min="518" max="518" width="3.85546875" style="28" customWidth="1"/>
    <col min="519" max="519" width="9.5703125" style="28" customWidth="1"/>
    <col min="520" max="521" width="0" style="28" hidden="1" customWidth="1"/>
    <col min="522" max="768" width="9.140625" style="28"/>
    <col min="769" max="769" width="47.28515625" style="28" customWidth="1"/>
    <col min="770" max="770" width="5.85546875" style="28" customWidth="1"/>
    <col min="771" max="771" width="4" style="28" customWidth="1"/>
    <col min="772" max="772" width="3.42578125" style="28" customWidth="1"/>
    <col min="773" max="773" width="9.140625" style="28" customWidth="1"/>
    <col min="774" max="774" width="3.85546875" style="28" customWidth="1"/>
    <col min="775" max="775" width="9.5703125" style="28" customWidth="1"/>
    <col min="776" max="777" width="0" style="28" hidden="1" customWidth="1"/>
    <col min="778" max="1024" width="9.140625" style="28"/>
    <col min="1025" max="1025" width="47.28515625" style="28" customWidth="1"/>
    <col min="1026" max="1026" width="5.85546875" style="28" customWidth="1"/>
    <col min="1027" max="1027" width="4" style="28" customWidth="1"/>
    <col min="1028" max="1028" width="3.42578125" style="28" customWidth="1"/>
    <col min="1029" max="1029" width="9.140625" style="28" customWidth="1"/>
    <col min="1030" max="1030" width="3.85546875" style="28" customWidth="1"/>
    <col min="1031" max="1031" width="9.5703125" style="28" customWidth="1"/>
    <col min="1032" max="1033" width="0" style="28" hidden="1" customWidth="1"/>
    <col min="1034" max="1280" width="9.140625" style="28"/>
    <col min="1281" max="1281" width="47.28515625" style="28" customWidth="1"/>
    <col min="1282" max="1282" width="5.85546875" style="28" customWidth="1"/>
    <col min="1283" max="1283" width="4" style="28" customWidth="1"/>
    <col min="1284" max="1284" width="3.42578125" style="28" customWidth="1"/>
    <col min="1285" max="1285" width="9.140625" style="28" customWidth="1"/>
    <col min="1286" max="1286" width="3.85546875" style="28" customWidth="1"/>
    <col min="1287" max="1287" width="9.5703125" style="28" customWidth="1"/>
    <col min="1288" max="1289" width="0" style="28" hidden="1" customWidth="1"/>
    <col min="1290" max="1536" width="9.140625" style="28"/>
    <col min="1537" max="1537" width="47.28515625" style="28" customWidth="1"/>
    <col min="1538" max="1538" width="5.85546875" style="28" customWidth="1"/>
    <col min="1539" max="1539" width="4" style="28" customWidth="1"/>
    <col min="1540" max="1540" width="3.42578125" style="28" customWidth="1"/>
    <col min="1541" max="1541" width="9.140625" style="28" customWidth="1"/>
    <col min="1542" max="1542" width="3.85546875" style="28" customWidth="1"/>
    <col min="1543" max="1543" width="9.5703125" style="28" customWidth="1"/>
    <col min="1544" max="1545" width="0" style="28" hidden="1" customWidth="1"/>
    <col min="1546" max="1792" width="9.140625" style="28"/>
    <col min="1793" max="1793" width="47.28515625" style="28" customWidth="1"/>
    <col min="1794" max="1794" width="5.85546875" style="28" customWidth="1"/>
    <col min="1795" max="1795" width="4" style="28" customWidth="1"/>
    <col min="1796" max="1796" width="3.42578125" style="28" customWidth="1"/>
    <col min="1797" max="1797" width="9.140625" style="28" customWidth="1"/>
    <col min="1798" max="1798" width="3.85546875" style="28" customWidth="1"/>
    <col min="1799" max="1799" width="9.5703125" style="28" customWidth="1"/>
    <col min="1800" max="1801" width="0" style="28" hidden="1" customWidth="1"/>
    <col min="1802" max="2048" width="9.140625" style="28"/>
    <col min="2049" max="2049" width="47.28515625" style="28" customWidth="1"/>
    <col min="2050" max="2050" width="5.85546875" style="28" customWidth="1"/>
    <col min="2051" max="2051" width="4" style="28" customWidth="1"/>
    <col min="2052" max="2052" width="3.42578125" style="28" customWidth="1"/>
    <col min="2053" max="2053" width="9.140625" style="28" customWidth="1"/>
    <col min="2054" max="2054" width="3.85546875" style="28" customWidth="1"/>
    <col min="2055" max="2055" width="9.5703125" style="28" customWidth="1"/>
    <col min="2056" max="2057" width="0" style="28" hidden="1" customWidth="1"/>
    <col min="2058" max="2304" width="9.140625" style="28"/>
    <col min="2305" max="2305" width="47.28515625" style="28" customWidth="1"/>
    <col min="2306" max="2306" width="5.85546875" style="28" customWidth="1"/>
    <col min="2307" max="2307" width="4" style="28" customWidth="1"/>
    <col min="2308" max="2308" width="3.42578125" style="28" customWidth="1"/>
    <col min="2309" max="2309" width="9.140625" style="28" customWidth="1"/>
    <col min="2310" max="2310" width="3.85546875" style="28" customWidth="1"/>
    <col min="2311" max="2311" width="9.5703125" style="28" customWidth="1"/>
    <col min="2312" max="2313" width="0" style="28" hidden="1" customWidth="1"/>
    <col min="2314" max="2560" width="9.140625" style="28"/>
    <col min="2561" max="2561" width="47.28515625" style="28" customWidth="1"/>
    <col min="2562" max="2562" width="5.85546875" style="28" customWidth="1"/>
    <col min="2563" max="2563" width="4" style="28" customWidth="1"/>
    <col min="2564" max="2564" width="3.42578125" style="28" customWidth="1"/>
    <col min="2565" max="2565" width="9.140625" style="28" customWidth="1"/>
    <col min="2566" max="2566" width="3.85546875" style="28" customWidth="1"/>
    <col min="2567" max="2567" width="9.5703125" style="28" customWidth="1"/>
    <col min="2568" max="2569" width="0" style="28" hidden="1" customWidth="1"/>
    <col min="2570" max="2816" width="9.140625" style="28"/>
    <col min="2817" max="2817" width="47.28515625" style="28" customWidth="1"/>
    <col min="2818" max="2818" width="5.85546875" style="28" customWidth="1"/>
    <col min="2819" max="2819" width="4" style="28" customWidth="1"/>
    <col min="2820" max="2820" width="3.42578125" style="28" customWidth="1"/>
    <col min="2821" max="2821" width="9.140625" style="28" customWidth="1"/>
    <col min="2822" max="2822" width="3.85546875" style="28" customWidth="1"/>
    <col min="2823" max="2823" width="9.5703125" style="28" customWidth="1"/>
    <col min="2824" max="2825" width="0" style="28" hidden="1" customWidth="1"/>
    <col min="2826" max="3072" width="9.140625" style="28"/>
    <col min="3073" max="3073" width="47.28515625" style="28" customWidth="1"/>
    <col min="3074" max="3074" width="5.85546875" style="28" customWidth="1"/>
    <col min="3075" max="3075" width="4" style="28" customWidth="1"/>
    <col min="3076" max="3076" width="3.42578125" style="28" customWidth="1"/>
    <col min="3077" max="3077" width="9.140625" style="28" customWidth="1"/>
    <col min="3078" max="3078" width="3.85546875" style="28" customWidth="1"/>
    <col min="3079" max="3079" width="9.5703125" style="28" customWidth="1"/>
    <col min="3080" max="3081" width="0" style="28" hidden="1" customWidth="1"/>
    <col min="3082" max="3328" width="9.140625" style="28"/>
    <col min="3329" max="3329" width="47.28515625" style="28" customWidth="1"/>
    <col min="3330" max="3330" width="5.85546875" style="28" customWidth="1"/>
    <col min="3331" max="3331" width="4" style="28" customWidth="1"/>
    <col min="3332" max="3332" width="3.42578125" style="28" customWidth="1"/>
    <col min="3333" max="3333" width="9.140625" style="28" customWidth="1"/>
    <col min="3334" max="3334" width="3.85546875" style="28" customWidth="1"/>
    <col min="3335" max="3335" width="9.5703125" style="28" customWidth="1"/>
    <col min="3336" max="3337" width="0" style="28" hidden="1" customWidth="1"/>
    <col min="3338" max="3584" width="9.140625" style="28"/>
    <col min="3585" max="3585" width="47.28515625" style="28" customWidth="1"/>
    <col min="3586" max="3586" width="5.85546875" style="28" customWidth="1"/>
    <col min="3587" max="3587" width="4" style="28" customWidth="1"/>
    <col min="3588" max="3588" width="3.42578125" style="28" customWidth="1"/>
    <col min="3589" max="3589" width="9.140625" style="28" customWidth="1"/>
    <col min="3590" max="3590" width="3.85546875" style="28" customWidth="1"/>
    <col min="3591" max="3591" width="9.5703125" style="28" customWidth="1"/>
    <col min="3592" max="3593" width="0" style="28" hidden="1" customWidth="1"/>
    <col min="3594" max="3840" width="9.140625" style="28"/>
    <col min="3841" max="3841" width="47.28515625" style="28" customWidth="1"/>
    <col min="3842" max="3842" width="5.85546875" style="28" customWidth="1"/>
    <col min="3843" max="3843" width="4" style="28" customWidth="1"/>
    <col min="3844" max="3844" width="3.42578125" style="28" customWidth="1"/>
    <col min="3845" max="3845" width="9.140625" style="28" customWidth="1"/>
    <col min="3846" max="3846" width="3.85546875" style="28" customWidth="1"/>
    <col min="3847" max="3847" width="9.5703125" style="28" customWidth="1"/>
    <col min="3848" max="3849" width="0" style="28" hidden="1" customWidth="1"/>
    <col min="3850" max="4096" width="9.140625" style="28"/>
    <col min="4097" max="4097" width="47.28515625" style="28" customWidth="1"/>
    <col min="4098" max="4098" width="5.85546875" style="28" customWidth="1"/>
    <col min="4099" max="4099" width="4" style="28" customWidth="1"/>
    <col min="4100" max="4100" width="3.42578125" style="28" customWidth="1"/>
    <col min="4101" max="4101" width="9.140625" style="28" customWidth="1"/>
    <col min="4102" max="4102" width="3.85546875" style="28" customWidth="1"/>
    <col min="4103" max="4103" width="9.5703125" style="28" customWidth="1"/>
    <col min="4104" max="4105" width="0" style="28" hidden="1" customWidth="1"/>
    <col min="4106" max="4352" width="9.140625" style="28"/>
    <col min="4353" max="4353" width="47.28515625" style="28" customWidth="1"/>
    <col min="4354" max="4354" width="5.85546875" style="28" customWidth="1"/>
    <col min="4355" max="4355" width="4" style="28" customWidth="1"/>
    <col min="4356" max="4356" width="3.42578125" style="28" customWidth="1"/>
    <col min="4357" max="4357" width="9.140625" style="28" customWidth="1"/>
    <col min="4358" max="4358" width="3.85546875" style="28" customWidth="1"/>
    <col min="4359" max="4359" width="9.5703125" style="28" customWidth="1"/>
    <col min="4360" max="4361" width="0" style="28" hidden="1" customWidth="1"/>
    <col min="4362" max="4608" width="9.140625" style="28"/>
    <col min="4609" max="4609" width="47.28515625" style="28" customWidth="1"/>
    <col min="4610" max="4610" width="5.85546875" style="28" customWidth="1"/>
    <col min="4611" max="4611" width="4" style="28" customWidth="1"/>
    <col min="4612" max="4612" width="3.42578125" style="28" customWidth="1"/>
    <col min="4613" max="4613" width="9.140625" style="28" customWidth="1"/>
    <col min="4614" max="4614" width="3.85546875" style="28" customWidth="1"/>
    <col min="4615" max="4615" width="9.5703125" style="28" customWidth="1"/>
    <col min="4616" max="4617" width="0" style="28" hidden="1" customWidth="1"/>
    <col min="4618" max="4864" width="9.140625" style="28"/>
    <col min="4865" max="4865" width="47.28515625" style="28" customWidth="1"/>
    <col min="4866" max="4866" width="5.85546875" style="28" customWidth="1"/>
    <col min="4867" max="4867" width="4" style="28" customWidth="1"/>
    <col min="4868" max="4868" width="3.42578125" style="28" customWidth="1"/>
    <col min="4869" max="4869" width="9.140625" style="28" customWidth="1"/>
    <col min="4870" max="4870" width="3.85546875" style="28" customWidth="1"/>
    <col min="4871" max="4871" width="9.5703125" style="28" customWidth="1"/>
    <col min="4872" max="4873" width="0" style="28" hidden="1" customWidth="1"/>
    <col min="4874" max="5120" width="9.140625" style="28"/>
    <col min="5121" max="5121" width="47.28515625" style="28" customWidth="1"/>
    <col min="5122" max="5122" width="5.85546875" style="28" customWidth="1"/>
    <col min="5123" max="5123" width="4" style="28" customWidth="1"/>
    <col min="5124" max="5124" width="3.42578125" style="28" customWidth="1"/>
    <col min="5125" max="5125" width="9.140625" style="28" customWidth="1"/>
    <col min="5126" max="5126" width="3.85546875" style="28" customWidth="1"/>
    <col min="5127" max="5127" width="9.5703125" style="28" customWidth="1"/>
    <col min="5128" max="5129" width="0" style="28" hidden="1" customWidth="1"/>
    <col min="5130" max="5376" width="9.140625" style="28"/>
    <col min="5377" max="5377" width="47.28515625" style="28" customWidth="1"/>
    <col min="5378" max="5378" width="5.85546875" style="28" customWidth="1"/>
    <col min="5379" max="5379" width="4" style="28" customWidth="1"/>
    <col min="5380" max="5380" width="3.42578125" style="28" customWidth="1"/>
    <col min="5381" max="5381" width="9.140625" style="28" customWidth="1"/>
    <col min="5382" max="5382" width="3.85546875" style="28" customWidth="1"/>
    <col min="5383" max="5383" width="9.5703125" style="28" customWidth="1"/>
    <col min="5384" max="5385" width="0" style="28" hidden="1" customWidth="1"/>
    <col min="5386" max="5632" width="9.140625" style="28"/>
    <col min="5633" max="5633" width="47.28515625" style="28" customWidth="1"/>
    <col min="5634" max="5634" width="5.85546875" style="28" customWidth="1"/>
    <col min="5635" max="5635" width="4" style="28" customWidth="1"/>
    <col min="5636" max="5636" width="3.42578125" style="28" customWidth="1"/>
    <col min="5637" max="5637" width="9.140625" style="28" customWidth="1"/>
    <col min="5638" max="5638" width="3.85546875" style="28" customWidth="1"/>
    <col min="5639" max="5639" width="9.5703125" style="28" customWidth="1"/>
    <col min="5640" max="5641" width="0" style="28" hidden="1" customWidth="1"/>
    <col min="5642" max="5888" width="9.140625" style="28"/>
    <col min="5889" max="5889" width="47.28515625" style="28" customWidth="1"/>
    <col min="5890" max="5890" width="5.85546875" style="28" customWidth="1"/>
    <col min="5891" max="5891" width="4" style="28" customWidth="1"/>
    <col min="5892" max="5892" width="3.42578125" style="28" customWidth="1"/>
    <col min="5893" max="5893" width="9.140625" style="28" customWidth="1"/>
    <col min="5894" max="5894" width="3.85546875" style="28" customWidth="1"/>
    <col min="5895" max="5895" width="9.5703125" style="28" customWidth="1"/>
    <col min="5896" max="5897" width="0" style="28" hidden="1" customWidth="1"/>
    <col min="5898" max="6144" width="9.140625" style="28"/>
    <col min="6145" max="6145" width="47.28515625" style="28" customWidth="1"/>
    <col min="6146" max="6146" width="5.85546875" style="28" customWidth="1"/>
    <col min="6147" max="6147" width="4" style="28" customWidth="1"/>
    <col min="6148" max="6148" width="3.42578125" style="28" customWidth="1"/>
    <col min="6149" max="6149" width="9.140625" style="28" customWidth="1"/>
    <col min="6150" max="6150" width="3.85546875" style="28" customWidth="1"/>
    <col min="6151" max="6151" width="9.5703125" style="28" customWidth="1"/>
    <col min="6152" max="6153" width="0" style="28" hidden="1" customWidth="1"/>
    <col min="6154" max="6400" width="9.140625" style="28"/>
    <col min="6401" max="6401" width="47.28515625" style="28" customWidth="1"/>
    <col min="6402" max="6402" width="5.85546875" style="28" customWidth="1"/>
    <col min="6403" max="6403" width="4" style="28" customWidth="1"/>
    <col min="6404" max="6404" width="3.42578125" style="28" customWidth="1"/>
    <col min="6405" max="6405" width="9.140625" style="28" customWidth="1"/>
    <col min="6406" max="6406" width="3.85546875" style="28" customWidth="1"/>
    <col min="6407" max="6407" width="9.5703125" style="28" customWidth="1"/>
    <col min="6408" max="6409" width="0" style="28" hidden="1" customWidth="1"/>
    <col min="6410" max="6656" width="9.140625" style="28"/>
    <col min="6657" max="6657" width="47.28515625" style="28" customWidth="1"/>
    <col min="6658" max="6658" width="5.85546875" style="28" customWidth="1"/>
    <col min="6659" max="6659" width="4" style="28" customWidth="1"/>
    <col min="6660" max="6660" width="3.42578125" style="28" customWidth="1"/>
    <col min="6661" max="6661" width="9.140625" style="28" customWidth="1"/>
    <col min="6662" max="6662" width="3.85546875" style="28" customWidth="1"/>
    <col min="6663" max="6663" width="9.5703125" style="28" customWidth="1"/>
    <col min="6664" max="6665" width="0" style="28" hidden="1" customWidth="1"/>
    <col min="6666" max="6912" width="9.140625" style="28"/>
    <col min="6913" max="6913" width="47.28515625" style="28" customWidth="1"/>
    <col min="6914" max="6914" width="5.85546875" style="28" customWidth="1"/>
    <col min="6915" max="6915" width="4" style="28" customWidth="1"/>
    <col min="6916" max="6916" width="3.42578125" style="28" customWidth="1"/>
    <col min="6917" max="6917" width="9.140625" style="28" customWidth="1"/>
    <col min="6918" max="6918" width="3.85546875" style="28" customWidth="1"/>
    <col min="6919" max="6919" width="9.5703125" style="28" customWidth="1"/>
    <col min="6920" max="6921" width="0" style="28" hidden="1" customWidth="1"/>
    <col min="6922" max="7168" width="9.140625" style="28"/>
    <col min="7169" max="7169" width="47.28515625" style="28" customWidth="1"/>
    <col min="7170" max="7170" width="5.85546875" style="28" customWidth="1"/>
    <col min="7171" max="7171" width="4" style="28" customWidth="1"/>
    <col min="7172" max="7172" width="3.42578125" style="28" customWidth="1"/>
    <col min="7173" max="7173" width="9.140625" style="28" customWidth="1"/>
    <col min="7174" max="7174" width="3.85546875" style="28" customWidth="1"/>
    <col min="7175" max="7175" width="9.5703125" style="28" customWidth="1"/>
    <col min="7176" max="7177" width="0" style="28" hidden="1" customWidth="1"/>
    <col min="7178" max="7424" width="9.140625" style="28"/>
    <col min="7425" max="7425" width="47.28515625" style="28" customWidth="1"/>
    <col min="7426" max="7426" width="5.85546875" style="28" customWidth="1"/>
    <col min="7427" max="7427" width="4" style="28" customWidth="1"/>
    <col min="7428" max="7428" width="3.42578125" style="28" customWidth="1"/>
    <col min="7429" max="7429" width="9.140625" style="28" customWidth="1"/>
    <col min="7430" max="7430" width="3.85546875" style="28" customWidth="1"/>
    <col min="7431" max="7431" width="9.5703125" style="28" customWidth="1"/>
    <col min="7432" max="7433" width="0" style="28" hidden="1" customWidth="1"/>
    <col min="7434" max="7680" width="9.140625" style="28"/>
    <col min="7681" max="7681" width="47.28515625" style="28" customWidth="1"/>
    <col min="7682" max="7682" width="5.85546875" style="28" customWidth="1"/>
    <col min="7683" max="7683" width="4" style="28" customWidth="1"/>
    <col min="7684" max="7684" width="3.42578125" style="28" customWidth="1"/>
    <col min="7685" max="7685" width="9.140625" style="28" customWidth="1"/>
    <col min="7686" max="7686" width="3.85546875" style="28" customWidth="1"/>
    <col min="7687" max="7687" width="9.5703125" style="28" customWidth="1"/>
    <col min="7688" max="7689" width="0" style="28" hidden="1" customWidth="1"/>
    <col min="7690" max="7936" width="9.140625" style="28"/>
    <col min="7937" max="7937" width="47.28515625" style="28" customWidth="1"/>
    <col min="7938" max="7938" width="5.85546875" style="28" customWidth="1"/>
    <col min="7939" max="7939" width="4" style="28" customWidth="1"/>
    <col min="7940" max="7940" width="3.42578125" style="28" customWidth="1"/>
    <col min="7941" max="7941" width="9.140625" style="28" customWidth="1"/>
    <col min="7942" max="7942" width="3.85546875" style="28" customWidth="1"/>
    <col min="7943" max="7943" width="9.5703125" style="28" customWidth="1"/>
    <col min="7944" max="7945" width="0" style="28" hidden="1" customWidth="1"/>
    <col min="7946" max="8192" width="9.140625" style="28"/>
    <col min="8193" max="8193" width="47.28515625" style="28" customWidth="1"/>
    <col min="8194" max="8194" width="5.85546875" style="28" customWidth="1"/>
    <col min="8195" max="8195" width="4" style="28" customWidth="1"/>
    <col min="8196" max="8196" width="3.42578125" style="28" customWidth="1"/>
    <col min="8197" max="8197" width="9.140625" style="28" customWidth="1"/>
    <col min="8198" max="8198" width="3.85546875" style="28" customWidth="1"/>
    <col min="8199" max="8199" width="9.5703125" style="28" customWidth="1"/>
    <col min="8200" max="8201" width="0" style="28" hidden="1" customWidth="1"/>
    <col min="8202" max="8448" width="9.140625" style="28"/>
    <col min="8449" max="8449" width="47.28515625" style="28" customWidth="1"/>
    <col min="8450" max="8450" width="5.85546875" style="28" customWidth="1"/>
    <col min="8451" max="8451" width="4" style="28" customWidth="1"/>
    <col min="8452" max="8452" width="3.42578125" style="28" customWidth="1"/>
    <col min="8453" max="8453" width="9.140625" style="28" customWidth="1"/>
    <col min="8454" max="8454" width="3.85546875" style="28" customWidth="1"/>
    <col min="8455" max="8455" width="9.5703125" style="28" customWidth="1"/>
    <col min="8456" max="8457" width="0" style="28" hidden="1" customWidth="1"/>
    <col min="8458" max="8704" width="9.140625" style="28"/>
    <col min="8705" max="8705" width="47.28515625" style="28" customWidth="1"/>
    <col min="8706" max="8706" width="5.85546875" style="28" customWidth="1"/>
    <col min="8707" max="8707" width="4" style="28" customWidth="1"/>
    <col min="8708" max="8708" width="3.42578125" style="28" customWidth="1"/>
    <col min="8709" max="8709" width="9.140625" style="28" customWidth="1"/>
    <col min="8710" max="8710" width="3.85546875" style="28" customWidth="1"/>
    <col min="8711" max="8711" width="9.5703125" style="28" customWidth="1"/>
    <col min="8712" max="8713" width="0" style="28" hidden="1" customWidth="1"/>
    <col min="8714" max="8960" width="9.140625" style="28"/>
    <col min="8961" max="8961" width="47.28515625" style="28" customWidth="1"/>
    <col min="8962" max="8962" width="5.85546875" style="28" customWidth="1"/>
    <col min="8963" max="8963" width="4" style="28" customWidth="1"/>
    <col min="8964" max="8964" width="3.42578125" style="28" customWidth="1"/>
    <col min="8965" max="8965" width="9.140625" style="28" customWidth="1"/>
    <col min="8966" max="8966" width="3.85546875" style="28" customWidth="1"/>
    <col min="8967" max="8967" width="9.5703125" style="28" customWidth="1"/>
    <col min="8968" max="8969" width="0" style="28" hidden="1" customWidth="1"/>
    <col min="8970" max="9216" width="9.140625" style="28"/>
    <col min="9217" max="9217" width="47.28515625" style="28" customWidth="1"/>
    <col min="9218" max="9218" width="5.85546875" style="28" customWidth="1"/>
    <col min="9219" max="9219" width="4" style="28" customWidth="1"/>
    <col min="9220" max="9220" width="3.42578125" style="28" customWidth="1"/>
    <col min="9221" max="9221" width="9.140625" style="28" customWidth="1"/>
    <col min="9222" max="9222" width="3.85546875" style="28" customWidth="1"/>
    <col min="9223" max="9223" width="9.5703125" style="28" customWidth="1"/>
    <col min="9224" max="9225" width="0" style="28" hidden="1" customWidth="1"/>
    <col min="9226" max="9472" width="9.140625" style="28"/>
    <col min="9473" max="9473" width="47.28515625" style="28" customWidth="1"/>
    <col min="9474" max="9474" width="5.85546875" style="28" customWidth="1"/>
    <col min="9475" max="9475" width="4" style="28" customWidth="1"/>
    <col min="9476" max="9476" width="3.42578125" style="28" customWidth="1"/>
    <col min="9477" max="9477" width="9.140625" style="28" customWidth="1"/>
    <col min="9478" max="9478" width="3.85546875" style="28" customWidth="1"/>
    <col min="9479" max="9479" width="9.5703125" style="28" customWidth="1"/>
    <col min="9480" max="9481" width="0" style="28" hidden="1" customWidth="1"/>
    <col min="9482" max="9728" width="9.140625" style="28"/>
    <col min="9729" max="9729" width="47.28515625" style="28" customWidth="1"/>
    <col min="9730" max="9730" width="5.85546875" style="28" customWidth="1"/>
    <col min="9731" max="9731" width="4" style="28" customWidth="1"/>
    <col min="9732" max="9732" width="3.42578125" style="28" customWidth="1"/>
    <col min="9733" max="9733" width="9.140625" style="28" customWidth="1"/>
    <col min="9734" max="9734" width="3.85546875" style="28" customWidth="1"/>
    <col min="9735" max="9735" width="9.5703125" style="28" customWidth="1"/>
    <col min="9736" max="9737" width="0" style="28" hidden="1" customWidth="1"/>
    <col min="9738" max="9984" width="9.140625" style="28"/>
    <col min="9985" max="9985" width="47.28515625" style="28" customWidth="1"/>
    <col min="9986" max="9986" width="5.85546875" style="28" customWidth="1"/>
    <col min="9987" max="9987" width="4" style="28" customWidth="1"/>
    <col min="9988" max="9988" width="3.42578125" style="28" customWidth="1"/>
    <col min="9989" max="9989" width="9.140625" style="28" customWidth="1"/>
    <col min="9990" max="9990" width="3.85546875" style="28" customWidth="1"/>
    <col min="9991" max="9991" width="9.5703125" style="28" customWidth="1"/>
    <col min="9992" max="9993" width="0" style="28" hidden="1" customWidth="1"/>
    <col min="9994" max="10240" width="9.140625" style="28"/>
    <col min="10241" max="10241" width="47.28515625" style="28" customWidth="1"/>
    <col min="10242" max="10242" width="5.85546875" style="28" customWidth="1"/>
    <col min="10243" max="10243" width="4" style="28" customWidth="1"/>
    <col min="10244" max="10244" width="3.42578125" style="28" customWidth="1"/>
    <col min="10245" max="10245" width="9.140625" style="28" customWidth="1"/>
    <col min="10246" max="10246" width="3.85546875" style="28" customWidth="1"/>
    <col min="10247" max="10247" width="9.5703125" style="28" customWidth="1"/>
    <col min="10248" max="10249" width="0" style="28" hidden="1" customWidth="1"/>
    <col min="10250" max="10496" width="9.140625" style="28"/>
    <col min="10497" max="10497" width="47.28515625" style="28" customWidth="1"/>
    <col min="10498" max="10498" width="5.85546875" style="28" customWidth="1"/>
    <col min="10499" max="10499" width="4" style="28" customWidth="1"/>
    <col min="10500" max="10500" width="3.42578125" style="28" customWidth="1"/>
    <col min="10501" max="10501" width="9.140625" style="28" customWidth="1"/>
    <col min="10502" max="10502" width="3.85546875" style="28" customWidth="1"/>
    <col min="10503" max="10503" width="9.5703125" style="28" customWidth="1"/>
    <col min="10504" max="10505" width="0" style="28" hidden="1" customWidth="1"/>
    <col min="10506" max="10752" width="9.140625" style="28"/>
    <col min="10753" max="10753" width="47.28515625" style="28" customWidth="1"/>
    <col min="10754" max="10754" width="5.85546875" style="28" customWidth="1"/>
    <col min="10755" max="10755" width="4" style="28" customWidth="1"/>
    <col min="10756" max="10756" width="3.42578125" style="28" customWidth="1"/>
    <col min="10757" max="10757" width="9.140625" style="28" customWidth="1"/>
    <col min="10758" max="10758" width="3.85546875" style="28" customWidth="1"/>
    <col min="10759" max="10759" width="9.5703125" style="28" customWidth="1"/>
    <col min="10760" max="10761" width="0" style="28" hidden="1" customWidth="1"/>
    <col min="10762" max="11008" width="9.140625" style="28"/>
    <col min="11009" max="11009" width="47.28515625" style="28" customWidth="1"/>
    <col min="11010" max="11010" width="5.85546875" style="28" customWidth="1"/>
    <col min="11011" max="11011" width="4" style="28" customWidth="1"/>
    <col min="11012" max="11012" width="3.42578125" style="28" customWidth="1"/>
    <col min="11013" max="11013" width="9.140625" style="28" customWidth="1"/>
    <col min="11014" max="11014" width="3.85546875" style="28" customWidth="1"/>
    <col min="11015" max="11015" width="9.5703125" style="28" customWidth="1"/>
    <col min="11016" max="11017" width="0" style="28" hidden="1" customWidth="1"/>
    <col min="11018" max="11264" width="9.140625" style="28"/>
    <col min="11265" max="11265" width="47.28515625" style="28" customWidth="1"/>
    <col min="11266" max="11266" width="5.85546875" style="28" customWidth="1"/>
    <col min="11267" max="11267" width="4" style="28" customWidth="1"/>
    <col min="11268" max="11268" width="3.42578125" style="28" customWidth="1"/>
    <col min="11269" max="11269" width="9.140625" style="28" customWidth="1"/>
    <col min="11270" max="11270" width="3.85546875" style="28" customWidth="1"/>
    <col min="11271" max="11271" width="9.5703125" style="28" customWidth="1"/>
    <col min="11272" max="11273" width="0" style="28" hidden="1" customWidth="1"/>
    <col min="11274" max="11520" width="9.140625" style="28"/>
    <col min="11521" max="11521" width="47.28515625" style="28" customWidth="1"/>
    <col min="11522" max="11522" width="5.85546875" style="28" customWidth="1"/>
    <col min="11523" max="11523" width="4" style="28" customWidth="1"/>
    <col min="11524" max="11524" width="3.42578125" style="28" customWidth="1"/>
    <col min="11525" max="11525" width="9.140625" style="28" customWidth="1"/>
    <col min="11526" max="11526" width="3.85546875" style="28" customWidth="1"/>
    <col min="11527" max="11527" width="9.5703125" style="28" customWidth="1"/>
    <col min="11528" max="11529" width="0" style="28" hidden="1" customWidth="1"/>
    <col min="11530" max="11776" width="9.140625" style="28"/>
    <col min="11777" max="11777" width="47.28515625" style="28" customWidth="1"/>
    <col min="11778" max="11778" width="5.85546875" style="28" customWidth="1"/>
    <col min="11779" max="11779" width="4" style="28" customWidth="1"/>
    <col min="11780" max="11780" width="3.42578125" style="28" customWidth="1"/>
    <col min="11781" max="11781" width="9.140625" style="28" customWidth="1"/>
    <col min="11782" max="11782" width="3.85546875" style="28" customWidth="1"/>
    <col min="11783" max="11783" width="9.5703125" style="28" customWidth="1"/>
    <col min="11784" max="11785" width="0" style="28" hidden="1" customWidth="1"/>
    <col min="11786" max="12032" width="9.140625" style="28"/>
    <col min="12033" max="12033" width="47.28515625" style="28" customWidth="1"/>
    <col min="12034" max="12034" width="5.85546875" style="28" customWidth="1"/>
    <col min="12035" max="12035" width="4" style="28" customWidth="1"/>
    <col min="12036" max="12036" width="3.42578125" style="28" customWidth="1"/>
    <col min="12037" max="12037" width="9.140625" style="28" customWidth="1"/>
    <col min="12038" max="12038" width="3.85546875" style="28" customWidth="1"/>
    <col min="12039" max="12039" width="9.5703125" style="28" customWidth="1"/>
    <col min="12040" max="12041" width="0" style="28" hidden="1" customWidth="1"/>
    <col min="12042" max="12288" width="9.140625" style="28"/>
    <col min="12289" max="12289" width="47.28515625" style="28" customWidth="1"/>
    <col min="12290" max="12290" width="5.85546875" style="28" customWidth="1"/>
    <col min="12291" max="12291" width="4" style="28" customWidth="1"/>
    <col min="12292" max="12292" width="3.42578125" style="28" customWidth="1"/>
    <col min="12293" max="12293" width="9.140625" style="28" customWidth="1"/>
    <col min="12294" max="12294" width="3.85546875" style="28" customWidth="1"/>
    <col min="12295" max="12295" width="9.5703125" style="28" customWidth="1"/>
    <col min="12296" max="12297" width="0" style="28" hidden="1" customWidth="1"/>
    <col min="12298" max="12544" width="9.140625" style="28"/>
    <col min="12545" max="12545" width="47.28515625" style="28" customWidth="1"/>
    <col min="12546" max="12546" width="5.85546875" style="28" customWidth="1"/>
    <col min="12547" max="12547" width="4" style="28" customWidth="1"/>
    <col min="12548" max="12548" width="3.42578125" style="28" customWidth="1"/>
    <col min="12549" max="12549" width="9.140625" style="28" customWidth="1"/>
    <col min="12550" max="12550" width="3.85546875" style="28" customWidth="1"/>
    <col min="12551" max="12551" width="9.5703125" style="28" customWidth="1"/>
    <col min="12552" max="12553" width="0" style="28" hidden="1" customWidth="1"/>
    <col min="12554" max="12800" width="9.140625" style="28"/>
    <col min="12801" max="12801" width="47.28515625" style="28" customWidth="1"/>
    <col min="12802" max="12802" width="5.85546875" style="28" customWidth="1"/>
    <col min="12803" max="12803" width="4" style="28" customWidth="1"/>
    <col min="12804" max="12804" width="3.42578125" style="28" customWidth="1"/>
    <col min="12805" max="12805" width="9.140625" style="28" customWidth="1"/>
    <col min="12806" max="12806" width="3.85546875" style="28" customWidth="1"/>
    <col min="12807" max="12807" width="9.5703125" style="28" customWidth="1"/>
    <col min="12808" max="12809" width="0" style="28" hidden="1" customWidth="1"/>
    <col min="12810" max="13056" width="9.140625" style="28"/>
    <col min="13057" max="13057" width="47.28515625" style="28" customWidth="1"/>
    <col min="13058" max="13058" width="5.85546875" style="28" customWidth="1"/>
    <col min="13059" max="13059" width="4" style="28" customWidth="1"/>
    <col min="13060" max="13060" width="3.42578125" style="28" customWidth="1"/>
    <col min="13061" max="13061" width="9.140625" style="28" customWidth="1"/>
    <col min="13062" max="13062" width="3.85546875" style="28" customWidth="1"/>
    <col min="13063" max="13063" width="9.5703125" style="28" customWidth="1"/>
    <col min="13064" max="13065" width="0" style="28" hidden="1" customWidth="1"/>
    <col min="13066" max="13312" width="9.140625" style="28"/>
    <col min="13313" max="13313" width="47.28515625" style="28" customWidth="1"/>
    <col min="13314" max="13314" width="5.85546875" style="28" customWidth="1"/>
    <col min="13315" max="13315" width="4" style="28" customWidth="1"/>
    <col min="13316" max="13316" width="3.42578125" style="28" customWidth="1"/>
    <col min="13317" max="13317" width="9.140625" style="28" customWidth="1"/>
    <col min="13318" max="13318" width="3.85546875" style="28" customWidth="1"/>
    <col min="13319" max="13319" width="9.5703125" style="28" customWidth="1"/>
    <col min="13320" max="13321" width="0" style="28" hidden="1" customWidth="1"/>
    <col min="13322" max="13568" width="9.140625" style="28"/>
    <col min="13569" max="13569" width="47.28515625" style="28" customWidth="1"/>
    <col min="13570" max="13570" width="5.85546875" style="28" customWidth="1"/>
    <col min="13571" max="13571" width="4" style="28" customWidth="1"/>
    <col min="13572" max="13572" width="3.42578125" style="28" customWidth="1"/>
    <col min="13573" max="13573" width="9.140625" style="28" customWidth="1"/>
    <col min="13574" max="13574" width="3.85546875" style="28" customWidth="1"/>
    <col min="13575" max="13575" width="9.5703125" style="28" customWidth="1"/>
    <col min="13576" max="13577" width="0" style="28" hidden="1" customWidth="1"/>
    <col min="13578" max="13824" width="9.140625" style="28"/>
    <col min="13825" max="13825" width="47.28515625" style="28" customWidth="1"/>
    <col min="13826" max="13826" width="5.85546875" style="28" customWidth="1"/>
    <col min="13827" max="13827" width="4" style="28" customWidth="1"/>
    <col min="13828" max="13828" width="3.42578125" style="28" customWidth="1"/>
    <col min="13829" max="13829" width="9.140625" style="28" customWidth="1"/>
    <col min="13830" max="13830" width="3.85546875" style="28" customWidth="1"/>
    <col min="13831" max="13831" width="9.5703125" style="28" customWidth="1"/>
    <col min="13832" max="13833" width="0" style="28" hidden="1" customWidth="1"/>
    <col min="13834" max="14080" width="9.140625" style="28"/>
    <col min="14081" max="14081" width="47.28515625" style="28" customWidth="1"/>
    <col min="14082" max="14082" width="5.85546875" style="28" customWidth="1"/>
    <col min="14083" max="14083" width="4" style="28" customWidth="1"/>
    <col min="14084" max="14084" width="3.42578125" style="28" customWidth="1"/>
    <col min="14085" max="14085" width="9.140625" style="28" customWidth="1"/>
    <col min="14086" max="14086" width="3.85546875" style="28" customWidth="1"/>
    <col min="14087" max="14087" width="9.5703125" style="28" customWidth="1"/>
    <col min="14088" max="14089" width="0" style="28" hidden="1" customWidth="1"/>
    <col min="14090" max="14336" width="9.140625" style="28"/>
    <col min="14337" max="14337" width="47.28515625" style="28" customWidth="1"/>
    <col min="14338" max="14338" width="5.85546875" style="28" customWidth="1"/>
    <col min="14339" max="14339" width="4" style="28" customWidth="1"/>
    <col min="14340" max="14340" width="3.42578125" style="28" customWidth="1"/>
    <col min="14341" max="14341" width="9.140625" style="28" customWidth="1"/>
    <col min="14342" max="14342" width="3.85546875" style="28" customWidth="1"/>
    <col min="14343" max="14343" width="9.5703125" style="28" customWidth="1"/>
    <col min="14344" max="14345" width="0" style="28" hidden="1" customWidth="1"/>
    <col min="14346" max="14592" width="9.140625" style="28"/>
    <col min="14593" max="14593" width="47.28515625" style="28" customWidth="1"/>
    <col min="14594" max="14594" width="5.85546875" style="28" customWidth="1"/>
    <col min="14595" max="14595" width="4" style="28" customWidth="1"/>
    <col min="14596" max="14596" width="3.42578125" style="28" customWidth="1"/>
    <col min="14597" max="14597" width="9.140625" style="28" customWidth="1"/>
    <col min="14598" max="14598" width="3.85546875" style="28" customWidth="1"/>
    <col min="14599" max="14599" width="9.5703125" style="28" customWidth="1"/>
    <col min="14600" max="14601" width="0" style="28" hidden="1" customWidth="1"/>
    <col min="14602" max="14848" width="9.140625" style="28"/>
    <col min="14849" max="14849" width="47.28515625" style="28" customWidth="1"/>
    <col min="14850" max="14850" width="5.85546875" style="28" customWidth="1"/>
    <col min="14851" max="14851" width="4" style="28" customWidth="1"/>
    <col min="14852" max="14852" width="3.42578125" style="28" customWidth="1"/>
    <col min="14853" max="14853" width="9.140625" style="28" customWidth="1"/>
    <col min="14854" max="14854" width="3.85546875" style="28" customWidth="1"/>
    <col min="14855" max="14855" width="9.5703125" style="28" customWidth="1"/>
    <col min="14856" max="14857" width="0" style="28" hidden="1" customWidth="1"/>
    <col min="14858" max="15104" width="9.140625" style="28"/>
    <col min="15105" max="15105" width="47.28515625" style="28" customWidth="1"/>
    <col min="15106" max="15106" width="5.85546875" style="28" customWidth="1"/>
    <col min="15107" max="15107" width="4" style="28" customWidth="1"/>
    <col min="15108" max="15108" width="3.42578125" style="28" customWidth="1"/>
    <col min="15109" max="15109" width="9.140625" style="28" customWidth="1"/>
    <col min="15110" max="15110" width="3.85546875" style="28" customWidth="1"/>
    <col min="15111" max="15111" width="9.5703125" style="28" customWidth="1"/>
    <col min="15112" max="15113" width="0" style="28" hidden="1" customWidth="1"/>
    <col min="15114" max="15360" width="9.140625" style="28"/>
    <col min="15361" max="15361" width="47.28515625" style="28" customWidth="1"/>
    <col min="15362" max="15362" width="5.85546875" style="28" customWidth="1"/>
    <col min="15363" max="15363" width="4" style="28" customWidth="1"/>
    <col min="15364" max="15364" width="3.42578125" style="28" customWidth="1"/>
    <col min="15365" max="15365" width="9.140625" style="28" customWidth="1"/>
    <col min="15366" max="15366" width="3.85546875" style="28" customWidth="1"/>
    <col min="15367" max="15367" width="9.5703125" style="28" customWidth="1"/>
    <col min="15368" max="15369" width="0" style="28" hidden="1" customWidth="1"/>
    <col min="15370" max="15616" width="9.140625" style="28"/>
    <col min="15617" max="15617" width="47.28515625" style="28" customWidth="1"/>
    <col min="15618" max="15618" width="5.85546875" style="28" customWidth="1"/>
    <col min="15619" max="15619" width="4" style="28" customWidth="1"/>
    <col min="15620" max="15620" width="3.42578125" style="28" customWidth="1"/>
    <col min="15621" max="15621" width="9.140625" style="28" customWidth="1"/>
    <col min="15622" max="15622" width="3.85546875" style="28" customWidth="1"/>
    <col min="15623" max="15623" width="9.5703125" style="28" customWidth="1"/>
    <col min="15624" max="15625" width="0" style="28" hidden="1" customWidth="1"/>
    <col min="15626" max="15872" width="9.140625" style="28"/>
    <col min="15873" max="15873" width="47.28515625" style="28" customWidth="1"/>
    <col min="15874" max="15874" width="5.85546875" style="28" customWidth="1"/>
    <col min="15875" max="15875" width="4" style="28" customWidth="1"/>
    <col min="15876" max="15876" width="3.42578125" style="28" customWidth="1"/>
    <col min="15877" max="15877" width="9.140625" style="28" customWidth="1"/>
    <col min="15878" max="15878" width="3.85546875" style="28" customWidth="1"/>
    <col min="15879" max="15879" width="9.5703125" style="28" customWidth="1"/>
    <col min="15880" max="15881" width="0" style="28" hidden="1" customWidth="1"/>
    <col min="15882" max="16128" width="9.140625" style="28"/>
    <col min="16129" max="16129" width="47.28515625" style="28" customWidth="1"/>
    <col min="16130" max="16130" width="5.85546875" style="28" customWidth="1"/>
    <col min="16131" max="16131" width="4" style="28" customWidth="1"/>
    <col min="16132" max="16132" width="3.42578125" style="28" customWidth="1"/>
    <col min="16133" max="16133" width="9.140625" style="28" customWidth="1"/>
    <col min="16134" max="16134" width="3.85546875" style="28" customWidth="1"/>
    <col min="16135" max="16135" width="9.5703125" style="28" customWidth="1"/>
    <col min="16136" max="16137" width="0" style="28" hidden="1" customWidth="1"/>
    <col min="16138" max="16384" width="9.140625" style="28"/>
  </cols>
  <sheetData>
    <row r="1" spans="1:9" s="100" customFormat="1" ht="13.5" hidden="1" customHeight="1" x14ac:dyDescent="0.25">
      <c r="A1" s="128"/>
      <c r="B1" s="129"/>
      <c r="C1" s="129"/>
      <c r="D1" s="129"/>
      <c r="E1" s="129"/>
      <c r="F1" s="129"/>
      <c r="G1" s="130"/>
      <c r="H1" s="130"/>
      <c r="I1" s="130"/>
    </row>
    <row r="2" spans="1:9" x14ac:dyDescent="0.25">
      <c r="E2" s="101"/>
      <c r="F2" s="101"/>
      <c r="G2" s="6" t="s">
        <v>378</v>
      </c>
    </row>
    <row r="3" spans="1:9" x14ac:dyDescent="0.25">
      <c r="A3" s="102"/>
      <c r="B3" s="102"/>
      <c r="C3" s="102"/>
      <c r="D3" s="102"/>
      <c r="E3" s="102"/>
      <c r="F3" s="102"/>
      <c r="G3" s="89" t="s">
        <v>49</v>
      </c>
    </row>
    <row r="4" spans="1:9" x14ac:dyDescent="0.25">
      <c r="A4" s="103"/>
      <c r="B4" s="103"/>
      <c r="C4" s="103"/>
      <c r="D4" s="103"/>
      <c r="E4" s="103"/>
      <c r="F4" s="103"/>
      <c r="G4" s="89" t="str">
        <f>"муниципального образования """&amp;RIGHT(G11,LEN(G11)-FIND("*",G11,1))&amp;""""</f>
        <v>муниципального образования "Мысовское"</v>
      </c>
    </row>
    <row r="5" spans="1:9" x14ac:dyDescent="0.25">
      <c r="C5" s="132"/>
      <c r="D5" s="132"/>
      <c r="E5" s="132"/>
      <c r="F5" s="132"/>
      <c r="G5" s="89" t="s">
        <v>421</v>
      </c>
    </row>
    <row r="6" spans="1:9" x14ac:dyDescent="0.25">
      <c r="G6" s="97"/>
    </row>
    <row r="7" spans="1:9" ht="51" customHeight="1" x14ac:dyDescent="0.25">
      <c r="A7" s="170"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"Мысовское"  Кезского района на 2018 год</v>
      </c>
      <c r="B7" s="170"/>
      <c r="C7" s="170"/>
      <c r="D7" s="170"/>
      <c r="E7" s="170"/>
      <c r="F7" s="170"/>
      <c r="G7" s="170"/>
      <c r="H7" s="104"/>
      <c r="I7" s="104"/>
    </row>
    <row r="8" spans="1:9" x14ac:dyDescent="0.25">
      <c r="E8" s="133"/>
      <c r="F8" s="133"/>
      <c r="G8" s="134" t="s">
        <v>266</v>
      </c>
    </row>
    <row r="9" spans="1:9" ht="57.75" customHeight="1" x14ac:dyDescent="0.25">
      <c r="A9" s="150" t="s">
        <v>50</v>
      </c>
      <c r="B9" s="150" t="s">
        <v>267</v>
      </c>
      <c r="C9" s="151" t="s">
        <v>268</v>
      </c>
      <c r="D9" s="151" t="s">
        <v>269</v>
      </c>
      <c r="E9" s="150" t="s">
        <v>57</v>
      </c>
      <c r="F9" s="152" t="s">
        <v>58</v>
      </c>
      <c r="G9" s="81" t="str">
        <f>"Сумма на "&amp;MID(G11,FIND("Проект",G11,1)+7,4)&amp;" год"</f>
        <v>Сумма на 2018 год</v>
      </c>
      <c r="H9" s="81" t="str">
        <f>MID(H11,FIND("Проект",H11,1)+7,4)&amp;" ББ="&amp;LEFT(RIGHT(H10,12),2)</f>
        <v>2018 ББ=20</v>
      </c>
      <c r="I9" s="81" t="str">
        <f>MID(I11,FIND("Проект",I11,1)+7,4)&amp;" ББ="&amp;LEFT(RIGHT(I10,12),2)</f>
        <v>2018 ББ=22</v>
      </c>
    </row>
    <row r="10" spans="1:9" s="85" customFormat="1" ht="36.75" hidden="1" customHeight="1" x14ac:dyDescent="0.2">
      <c r="A10" s="82" t="s">
        <v>51</v>
      </c>
      <c r="B10" s="105" t="s">
        <v>270</v>
      </c>
      <c r="C10" s="105" t="s">
        <v>271</v>
      </c>
      <c r="D10" s="105" t="s">
        <v>272</v>
      </c>
      <c r="E10" s="105" t="s">
        <v>273</v>
      </c>
      <c r="F10" s="105" t="s">
        <v>59</v>
      </c>
      <c r="G10" s="106" t="s">
        <v>372</v>
      </c>
      <c r="H10" s="106" t="s">
        <v>373</v>
      </c>
      <c r="I10" s="106" t="s">
        <v>374</v>
      </c>
    </row>
    <row r="11" spans="1:9" s="88" customFormat="1" ht="57.75" hidden="1" customHeight="1" x14ac:dyDescent="0.2">
      <c r="A11" s="86" t="s">
        <v>50</v>
      </c>
      <c r="B11" s="107" t="s">
        <v>274</v>
      </c>
      <c r="C11" s="107" t="s">
        <v>268</v>
      </c>
      <c r="D11" s="107" t="s">
        <v>269</v>
      </c>
      <c r="E11" s="107" t="s">
        <v>275</v>
      </c>
      <c r="F11" s="107" t="s">
        <v>60</v>
      </c>
      <c r="G11" s="2" t="s">
        <v>375</v>
      </c>
      <c r="H11" s="3" t="s">
        <v>375</v>
      </c>
      <c r="I11" s="3" t="s">
        <v>375</v>
      </c>
    </row>
    <row r="12" spans="1:9" s="88" customFormat="1" ht="14.25" hidden="1" x14ac:dyDescent="0.2">
      <c r="A12" s="135" t="s">
        <v>276</v>
      </c>
      <c r="B12" s="136" t="s">
        <v>52</v>
      </c>
      <c r="C12" s="136" t="s">
        <v>52</v>
      </c>
      <c r="D12" s="136" t="s">
        <v>52</v>
      </c>
      <c r="E12" s="136" t="s">
        <v>52</v>
      </c>
      <c r="F12" s="136" t="s">
        <v>52</v>
      </c>
      <c r="G12" s="137">
        <v>1855.6</v>
      </c>
      <c r="H12" s="137">
        <v>1855.6</v>
      </c>
      <c r="I12" s="137"/>
    </row>
    <row r="13" spans="1:9" s="88" customFormat="1" ht="24" x14ac:dyDescent="0.2">
      <c r="A13" s="135" t="s">
        <v>5</v>
      </c>
      <c r="B13" s="136" t="s">
        <v>313</v>
      </c>
      <c r="C13" s="136" t="s">
        <v>52</v>
      </c>
      <c r="D13" s="136" t="s">
        <v>52</v>
      </c>
      <c r="E13" s="136" t="s">
        <v>52</v>
      </c>
      <c r="F13" s="136" t="s">
        <v>52</v>
      </c>
      <c r="G13" s="137">
        <v>1855.6</v>
      </c>
      <c r="H13" s="137">
        <v>1855.6</v>
      </c>
      <c r="I13" s="137"/>
    </row>
    <row r="14" spans="1:9" s="88" customFormat="1" ht="14.25" x14ac:dyDescent="0.2">
      <c r="A14" s="135" t="s">
        <v>277</v>
      </c>
      <c r="B14" s="136" t="s">
        <v>313</v>
      </c>
      <c r="C14" s="136" t="s">
        <v>31</v>
      </c>
      <c r="D14" s="136"/>
      <c r="E14" s="136" t="s">
        <v>52</v>
      </c>
      <c r="F14" s="136" t="s">
        <v>52</v>
      </c>
      <c r="G14" s="137">
        <v>1101.8</v>
      </c>
      <c r="H14" s="137">
        <v>1101.8</v>
      </c>
      <c r="I14" s="137"/>
    </row>
    <row r="15" spans="1:9" s="88" customFormat="1" ht="36" x14ac:dyDescent="0.2">
      <c r="A15" s="135" t="s">
        <v>278</v>
      </c>
      <c r="B15" s="136" t="s">
        <v>313</v>
      </c>
      <c r="C15" s="136" t="s">
        <v>31</v>
      </c>
      <c r="D15" s="136" t="s">
        <v>279</v>
      </c>
      <c r="E15" s="136" t="s">
        <v>52</v>
      </c>
      <c r="F15" s="136" t="s">
        <v>52</v>
      </c>
      <c r="G15" s="137">
        <v>478</v>
      </c>
      <c r="H15" s="137">
        <v>478</v>
      </c>
      <c r="I15" s="137"/>
    </row>
    <row r="16" spans="1:9" s="88" customFormat="1" ht="14.25" x14ac:dyDescent="0.2">
      <c r="A16" s="135" t="s">
        <v>222</v>
      </c>
      <c r="B16" s="136" t="s">
        <v>313</v>
      </c>
      <c r="C16" s="136" t="s">
        <v>31</v>
      </c>
      <c r="D16" s="136" t="s">
        <v>279</v>
      </c>
      <c r="E16" s="136" t="s">
        <v>255</v>
      </c>
      <c r="F16" s="136" t="s">
        <v>52</v>
      </c>
      <c r="G16" s="137">
        <v>478</v>
      </c>
      <c r="H16" s="137">
        <v>478</v>
      </c>
      <c r="I16" s="137"/>
    </row>
    <row r="17" spans="1:9" s="88" customFormat="1" ht="14.25" x14ac:dyDescent="0.2">
      <c r="A17" s="135" t="s">
        <v>260</v>
      </c>
      <c r="B17" s="136" t="s">
        <v>313</v>
      </c>
      <c r="C17" s="136" t="s">
        <v>31</v>
      </c>
      <c r="D17" s="136" t="s">
        <v>279</v>
      </c>
      <c r="E17" s="136" t="s">
        <v>261</v>
      </c>
      <c r="F17" s="136" t="s">
        <v>52</v>
      </c>
      <c r="G17" s="137">
        <v>478</v>
      </c>
      <c r="H17" s="137">
        <v>478</v>
      </c>
      <c r="I17" s="137"/>
    </row>
    <row r="18" spans="1:9" s="100" customFormat="1" ht="24.75" x14ac:dyDescent="0.25">
      <c r="A18" s="128" t="s">
        <v>257</v>
      </c>
      <c r="B18" s="129" t="s">
        <v>313</v>
      </c>
      <c r="C18" s="129" t="s">
        <v>31</v>
      </c>
      <c r="D18" s="129" t="s">
        <v>279</v>
      </c>
      <c r="E18" s="129" t="s">
        <v>261</v>
      </c>
      <c r="F18" s="129" t="s">
        <v>61</v>
      </c>
      <c r="G18" s="130">
        <v>367.1</v>
      </c>
      <c r="H18" s="130">
        <v>367.1</v>
      </c>
      <c r="I18" s="130"/>
    </row>
    <row r="19" spans="1:9" s="100" customFormat="1" ht="36.75" x14ac:dyDescent="0.25">
      <c r="A19" s="128" t="s">
        <v>258</v>
      </c>
      <c r="B19" s="129" t="s">
        <v>313</v>
      </c>
      <c r="C19" s="129" t="s">
        <v>31</v>
      </c>
      <c r="D19" s="129" t="s">
        <v>279</v>
      </c>
      <c r="E19" s="129" t="s">
        <v>261</v>
      </c>
      <c r="F19" s="129" t="s">
        <v>259</v>
      </c>
      <c r="G19" s="130">
        <v>110.9</v>
      </c>
      <c r="H19" s="130">
        <v>110.9</v>
      </c>
      <c r="I19" s="130"/>
    </row>
    <row r="20" spans="1:9" s="88" customFormat="1" ht="48" x14ac:dyDescent="0.2">
      <c r="A20" s="135" t="s">
        <v>280</v>
      </c>
      <c r="B20" s="136" t="s">
        <v>313</v>
      </c>
      <c r="C20" s="136" t="s">
        <v>31</v>
      </c>
      <c r="D20" s="136" t="s">
        <v>281</v>
      </c>
      <c r="E20" s="136" t="s">
        <v>52</v>
      </c>
      <c r="F20" s="136" t="s">
        <v>52</v>
      </c>
      <c r="G20" s="137">
        <v>623.79999999999995</v>
      </c>
      <c r="H20" s="137">
        <v>623.79999999999995</v>
      </c>
      <c r="I20" s="137"/>
    </row>
    <row r="21" spans="1:9" s="88" customFormat="1" ht="14.25" x14ac:dyDescent="0.2">
      <c r="A21" s="135" t="s">
        <v>222</v>
      </c>
      <c r="B21" s="136" t="s">
        <v>313</v>
      </c>
      <c r="C21" s="136" t="s">
        <v>31</v>
      </c>
      <c r="D21" s="136" t="s">
        <v>281</v>
      </c>
      <c r="E21" s="136" t="s">
        <v>255</v>
      </c>
      <c r="F21" s="136" t="s">
        <v>52</v>
      </c>
      <c r="G21" s="137">
        <v>623.79999999999995</v>
      </c>
      <c r="H21" s="137">
        <v>623.79999999999995</v>
      </c>
      <c r="I21" s="137"/>
    </row>
    <row r="22" spans="1:9" s="88" customFormat="1" ht="14.25" x14ac:dyDescent="0.2">
      <c r="A22" s="135" t="s">
        <v>223</v>
      </c>
      <c r="B22" s="136" t="s">
        <v>313</v>
      </c>
      <c r="C22" s="136" t="s">
        <v>31</v>
      </c>
      <c r="D22" s="136" t="s">
        <v>281</v>
      </c>
      <c r="E22" s="136" t="s">
        <v>262</v>
      </c>
      <c r="F22" s="136" t="s">
        <v>52</v>
      </c>
      <c r="G22" s="137">
        <v>623.79999999999995</v>
      </c>
      <c r="H22" s="137">
        <v>623.79999999999995</v>
      </c>
      <c r="I22" s="137"/>
    </row>
    <row r="23" spans="1:9" s="100" customFormat="1" ht="24.75" x14ac:dyDescent="0.25">
      <c r="A23" s="128" t="s">
        <v>257</v>
      </c>
      <c r="B23" s="129" t="s">
        <v>313</v>
      </c>
      <c r="C23" s="129" t="s">
        <v>31</v>
      </c>
      <c r="D23" s="129" t="s">
        <v>281</v>
      </c>
      <c r="E23" s="129" t="s">
        <v>262</v>
      </c>
      <c r="F23" s="129" t="s">
        <v>61</v>
      </c>
      <c r="G23" s="130">
        <v>415</v>
      </c>
      <c r="H23" s="130">
        <v>415</v>
      </c>
      <c r="I23" s="130"/>
    </row>
    <row r="24" spans="1:9" s="100" customFormat="1" ht="36.75" x14ac:dyDescent="0.25">
      <c r="A24" s="128" t="s">
        <v>258</v>
      </c>
      <c r="B24" s="129" t="s">
        <v>313</v>
      </c>
      <c r="C24" s="129" t="s">
        <v>31</v>
      </c>
      <c r="D24" s="129" t="s">
        <v>281</v>
      </c>
      <c r="E24" s="129" t="s">
        <v>262</v>
      </c>
      <c r="F24" s="129" t="s">
        <v>259</v>
      </c>
      <c r="G24" s="130">
        <v>125.3</v>
      </c>
      <c r="H24" s="130">
        <v>125.3</v>
      </c>
      <c r="I24" s="130"/>
    </row>
    <row r="25" spans="1:9" s="100" customFormat="1" ht="24.75" x14ac:dyDescent="0.25">
      <c r="A25" s="128" t="s">
        <v>62</v>
      </c>
      <c r="B25" s="129" t="s">
        <v>313</v>
      </c>
      <c r="C25" s="129" t="s">
        <v>31</v>
      </c>
      <c r="D25" s="129" t="s">
        <v>281</v>
      </c>
      <c r="E25" s="129" t="s">
        <v>262</v>
      </c>
      <c r="F25" s="129" t="s">
        <v>63</v>
      </c>
      <c r="G25" s="130">
        <v>81.599999999999994</v>
      </c>
      <c r="H25" s="130">
        <v>81.599999999999994</v>
      </c>
      <c r="I25" s="130"/>
    </row>
    <row r="26" spans="1:9" s="100" customFormat="1" x14ac:dyDescent="0.25">
      <c r="A26" s="128" t="s">
        <v>224</v>
      </c>
      <c r="B26" s="129" t="s">
        <v>313</v>
      </c>
      <c r="C26" s="129" t="s">
        <v>31</v>
      </c>
      <c r="D26" s="129" t="s">
        <v>281</v>
      </c>
      <c r="E26" s="129" t="s">
        <v>262</v>
      </c>
      <c r="F26" s="129" t="s">
        <v>64</v>
      </c>
      <c r="G26" s="130">
        <v>0.6</v>
      </c>
      <c r="H26" s="130">
        <v>0.6</v>
      </c>
      <c r="I26" s="130"/>
    </row>
    <row r="27" spans="1:9" s="100" customFormat="1" x14ac:dyDescent="0.25">
      <c r="A27" s="128" t="s">
        <v>376</v>
      </c>
      <c r="B27" s="129" t="s">
        <v>313</v>
      </c>
      <c r="C27" s="129" t="s">
        <v>31</v>
      </c>
      <c r="D27" s="129" t="s">
        <v>281</v>
      </c>
      <c r="E27" s="129" t="s">
        <v>262</v>
      </c>
      <c r="F27" s="129" t="s">
        <v>377</v>
      </c>
      <c r="G27" s="130">
        <v>1.3</v>
      </c>
      <c r="H27" s="130">
        <v>1.3</v>
      </c>
      <c r="I27" s="130"/>
    </row>
    <row r="28" spans="1:9" s="88" customFormat="1" ht="14.25" x14ac:dyDescent="0.2">
      <c r="A28" s="135" t="s">
        <v>282</v>
      </c>
      <c r="B28" s="136" t="s">
        <v>313</v>
      </c>
      <c r="C28" s="136" t="s">
        <v>279</v>
      </c>
      <c r="D28" s="136"/>
      <c r="E28" s="136" t="s">
        <v>52</v>
      </c>
      <c r="F28" s="136" t="s">
        <v>52</v>
      </c>
      <c r="G28" s="137">
        <v>71.2</v>
      </c>
      <c r="H28" s="137">
        <v>71.2</v>
      </c>
      <c r="I28" s="137"/>
    </row>
    <row r="29" spans="1:9" s="88" customFormat="1" ht="14.25" x14ac:dyDescent="0.2">
      <c r="A29" s="135" t="s">
        <v>283</v>
      </c>
      <c r="B29" s="136" t="s">
        <v>313</v>
      </c>
      <c r="C29" s="136" t="s">
        <v>279</v>
      </c>
      <c r="D29" s="136" t="s">
        <v>284</v>
      </c>
      <c r="E29" s="136" t="s">
        <v>52</v>
      </c>
      <c r="F29" s="136" t="s">
        <v>52</v>
      </c>
      <c r="G29" s="137">
        <v>71.2</v>
      </c>
      <c r="H29" s="137">
        <v>71.2</v>
      </c>
      <c r="I29" s="137"/>
    </row>
    <row r="30" spans="1:9" s="88" customFormat="1" ht="14.25" x14ac:dyDescent="0.2">
      <c r="A30" s="135" t="s">
        <v>222</v>
      </c>
      <c r="B30" s="136" t="s">
        <v>313</v>
      </c>
      <c r="C30" s="136" t="s">
        <v>279</v>
      </c>
      <c r="D30" s="136" t="s">
        <v>284</v>
      </c>
      <c r="E30" s="136" t="s">
        <v>255</v>
      </c>
      <c r="F30" s="136" t="s">
        <v>52</v>
      </c>
      <c r="G30" s="137">
        <v>71.2</v>
      </c>
      <c r="H30" s="137">
        <v>71.2</v>
      </c>
      <c r="I30" s="137"/>
    </row>
    <row r="31" spans="1:9" s="88" customFormat="1" ht="24" x14ac:dyDescent="0.2">
      <c r="A31" s="135" t="s">
        <v>65</v>
      </c>
      <c r="B31" s="136" t="s">
        <v>313</v>
      </c>
      <c r="C31" s="136" t="s">
        <v>279</v>
      </c>
      <c r="D31" s="136" t="s">
        <v>284</v>
      </c>
      <c r="E31" s="136" t="s">
        <v>256</v>
      </c>
      <c r="F31" s="136" t="s">
        <v>52</v>
      </c>
      <c r="G31" s="137">
        <v>71.2</v>
      </c>
      <c r="H31" s="137">
        <v>71.2</v>
      </c>
      <c r="I31" s="137"/>
    </row>
    <row r="32" spans="1:9" s="100" customFormat="1" ht="24.75" x14ac:dyDescent="0.25">
      <c r="A32" s="128" t="s">
        <v>257</v>
      </c>
      <c r="B32" s="129" t="s">
        <v>313</v>
      </c>
      <c r="C32" s="129" t="s">
        <v>279</v>
      </c>
      <c r="D32" s="129" t="s">
        <v>284</v>
      </c>
      <c r="E32" s="129" t="s">
        <v>256</v>
      </c>
      <c r="F32" s="129" t="s">
        <v>61</v>
      </c>
      <c r="G32" s="130">
        <v>50.6</v>
      </c>
      <c r="H32" s="130">
        <v>50.6</v>
      </c>
      <c r="I32" s="130"/>
    </row>
    <row r="33" spans="1:9" s="100" customFormat="1" ht="36.75" x14ac:dyDescent="0.25">
      <c r="A33" s="128" t="s">
        <v>258</v>
      </c>
      <c r="B33" s="129" t="s">
        <v>313</v>
      </c>
      <c r="C33" s="129" t="s">
        <v>279</v>
      </c>
      <c r="D33" s="129" t="s">
        <v>284</v>
      </c>
      <c r="E33" s="129" t="s">
        <v>256</v>
      </c>
      <c r="F33" s="129" t="s">
        <v>259</v>
      </c>
      <c r="G33" s="130">
        <v>15.3</v>
      </c>
      <c r="H33" s="130">
        <v>15.3</v>
      </c>
      <c r="I33" s="130"/>
    </row>
    <row r="34" spans="1:9" s="100" customFormat="1" ht="24.75" x14ac:dyDescent="0.25">
      <c r="A34" s="128" t="s">
        <v>62</v>
      </c>
      <c r="B34" s="129" t="s">
        <v>313</v>
      </c>
      <c r="C34" s="129" t="s">
        <v>279</v>
      </c>
      <c r="D34" s="129" t="s">
        <v>284</v>
      </c>
      <c r="E34" s="129" t="s">
        <v>256</v>
      </c>
      <c r="F34" s="129" t="s">
        <v>63</v>
      </c>
      <c r="G34" s="130">
        <v>5.3</v>
      </c>
      <c r="H34" s="130">
        <v>5.3</v>
      </c>
      <c r="I34" s="130"/>
    </row>
    <row r="35" spans="1:9" s="88" customFormat="1" ht="14.25" x14ac:dyDescent="0.2">
      <c r="A35" s="135" t="s">
        <v>285</v>
      </c>
      <c r="B35" s="136" t="s">
        <v>313</v>
      </c>
      <c r="C35" s="136" t="s">
        <v>281</v>
      </c>
      <c r="D35" s="136"/>
      <c r="E35" s="136" t="s">
        <v>52</v>
      </c>
      <c r="F35" s="136" t="s">
        <v>52</v>
      </c>
      <c r="G35" s="137">
        <v>682.6</v>
      </c>
      <c r="H35" s="137">
        <v>682.6</v>
      </c>
      <c r="I35" s="137"/>
    </row>
    <row r="36" spans="1:9" s="88" customFormat="1" ht="14.25" x14ac:dyDescent="0.2">
      <c r="A36" s="135" t="s">
        <v>286</v>
      </c>
      <c r="B36" s="136" t="s">
        <v>313</v>
      </c>
      <c r="C36" s="136" t="s">
        <v>281</v>
      </c>
      <c r="D36" s="136" t="s">
        <v>287</v>
      </c>
      <c r="E36" s="136" t="s">
        <v>52</v>
      </c>
      <c r="F36" s="136" t="s">
        <v>52</v>
      </c>
      <c r="G36" s="137">
        <v>682.6</v>
      </c>
      <c r="H36" s="137">
        <v>682.6</v>
      </c>
      <c r="I36" s="137"/>
    </row>
    <row r="37" spans="1:9" s="88" customFormat="1" ht="14.25" x14ac:dyDescent="0.2">
      <c r="A37" s="135" t="s">
        <v>222</v>
      </c>
      <c r="B37" s="136" t="s">
        <v>313</v>
      </c>
      <c r="C37" s="136" t="s">
        <v>281</v>
      </c>
      <c r="D37" s="136" t="s">
        <v>287</v>
      </c>
      <c r="E37" s="136" t="s">
        <v>255</v>
      </c>
      <c r="F37" s="136" t="s">
        <v>52</v>
      </c>
      <c r="G37" s="137">
        <v>682.6</v>
      </c>
      <c r="H37" s="137">
        <v>682.6</v>
      </c>
      <c r="I37" s="137"/>
    </row>
    <row r="38" spans="1:9" s="88" customFormat="1" ht="36" x14ac:dyDescent="0.2">
      <c r="A38" s="135" t="s">
        <v>225</v>
      </c>
      <c r="B38" s="136" t="s">
        <v>313</v>
      </c>
      <c r="C38" s="136" t="s">
        <v>281</v>
      </c>
      <c r="D38" s="136" t="s">
        <v>287</v>
      </c>
      <c r="E38" s="136" t="s">
        <v>263</v>
      </c>
      <c r="F38" s="136" t="s">
        <v>52</v>
      </c>
      <c r="G38" s="137">
        <v>612.6</v>
      </c>
      <c r="H38" s="137">
        <v>612.6</v>
      </c>
      <c r="I38" s="137"/>
    </row>
    <row r="39" spans="1:9" s="100" customFormat="1" ht="24.75" x14ac:dyDescent="0.25">
      <c r="A39" s="128" t="s">
        <v>62</v>
      </c>
      <c r="B39" s="129" t="s">
        <v>313</v>
      </c>
      <c r="C39" s="129" t="s">
        <v>281</v>
      </c>
      <c r="D39" s="129" t="s">
        <v>287</v>
      </c>
      <c r="E39" s="129" t="s">
        <v>263</v>
      </c>
      <c r="F39" s="129" t="s">
        <v>63</v>
      </c>
      <c r="G39" s="130">
        <v>612.6</v>
      </c>
      <c r="H39" s="130">
        <v>612.6</v>
      </c>
      <c r="I39" s="130"/>
    </row>
    <row r="40" spans="1:9" s="88" customFormat="1" ht="14.25" x14ac:dyDescent="0.2">
      <c r="A40" s="135" t="s">
        <v>264</v>
      </c>
      <c r="B40" s="136" t="s">
        <v>313</v>
      </c>
      <c r="C40" s="136" t="s">
        <v>281</v>
      </c>
      <c r="D40" s="136" t="s">
        <v>287</v>
      </c>
      <c r="E40" s="136" t="s">
        <v>265</v>
      </c>
      <c r="F40" s="136" t="s">
        <v>52</v>
      </c>
      <c r="G40" s="137">
        <v>70</v>
      </c>
      <c r="H40" s="137">
        <v>70</v>
      </c>
      <c r="I40" s="137"/>
    </row>
    <row r="41" spans="1:9" s="100" customFormat="1" ht="24.75" x14ac:dyDescent="0.25">
      <c r="A41" s="128" t="s">
        <v>62</v>
      </c>
      <c r="B41" s="129" t="s">
        <v>313</v>
      </c>
      <c r="C41" s="129" t="s">
        <v>281</v>
      </c>
      <c r="D41" s="129" t="s">
        <v>287</v>
      </c>
      <c r="E41" s="129" t="s">
        <v>265</v>
      </c>
      <c r="F41" s="129" t="s">
        <v>63</v>
      </c>
      <c r="G41" s="130">
        <v>70</v>
      </c>
      <c r="H41" s="130">
        <v>70</v>
      </c>
      <c r="I41" s="130"/>
    </row>
    <row r="42" spans="1:9" x14ac:dyDescent="0.25">
      <c r="A42" s="223" t="s">
        <v>53</v>
      </c>
      <c r="B42" s="224"/>
      <c r="C42" s="224"/>
      <c r="D42" s="224"/>
      <c r="E42" s="224"/>
      <c r="F42" s="225"/>
      <c r="G42" s="138">
        <f>G12</f>
        <v>1855.6</v>
      </c>
      <c r="H42" s="139"/>
      <c r="I42" s="139"/>
    </row>
    <row r="43" spans="1:9" ht="17.25" customHeight="1" x14ac:dyDescent="0.25">
      <c r="A43" s="226" t="s">
        <v>54</v>
      </c>
      <c r="B43" s="227"/>
      <c r="C43" s="227"/>
      <c r="D43" s="227"/>
      <c r="E43" s="227"/>
      <c r="F43" s="228"/>
      <c r="G43" s="138">
        <f>I12</f>
        <v>0</v>
      </c>
      <c r="H43" s="139"/>
      <c r="I43" s="139"/>
    </row>
    <row r="44" spans="1:9" x14ac:dyDescent="0.25">
      <c r="A44" s="223" t="s">
        <v>55</v>
      </c>
      <c r="B44" s="224"/>
      <c r="C44" s="224"/>
      <c r="D44" s="224"/>
      <c r="E44" s="224"/>
      <c r="F44" s="225"/>
      <c r="G44" s="138">
        <f>H12</f>
        <v>1855.6</v>
      </c>
      <c r="H44" s="139"/>
      <c r="I44" s="139"/>
    </row>
  </sheetData>
  <mergeCells count="4">
    <mergeCell ref="A7:G7"/>
    <mergeCell ref="A42:F42"/>
    <mergeCell ref="A43:F43"/>
    <mergeCell ref="A44:F44"/>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BreakPreview" topLeftCell="A2" zoomScaleNormal="100" zoomScaleSheetLayoutView="100" workbookViewId="0">
      <selection activeCell="J6" sqref="J6"/>
    </sheetView>
  </sheetViews>
  <sheetFormatPr defaultColWidth="9.140625" defaultRowHeight="15" x14ac:dyDescent="0.25"/>
  <cols>
    <col min="1" max="1" width="47.28515625" style="66" customWidth="1"/>
    <col min="2" max="2" width="5.85546875" style="108" customWidth="1"/>
    <col min="3" max="3" width="4" style="108" customWidth="1"/>
    <col min="4" max="4" width="3.42578125" style="108" customWidth="1"/>
    <col min="5" max="5" width="11.42578125" style="108" customWidth="1"/>
    <col min="6" max="6" width="3.85546875" style="108" customWidth="1"/>
    <col min="7" max="7" width="10.28515625" style="65" customWidth="1"/>
    <col min="8" max="9" width="10.28515625" style="65" hidden="1" customWidth="1"/>
    <col min="10" max="10" width="10.28515625" style="65" customWidth="1"/>
    <col min="11" max="12" width="8" style="65" hidden="1" customWidth="1"/>
    <col min="257" max="257" width="47.28515625" customWidth="1"/>
    <col min="258" max="258" width="5.85546875" customWidth="1"/>
    <col min="259" max="259" width="4" customWidth="1"/>
    <col min="260" max="260" width="3.42578125" customWidth="1"/>
    <col min="261" max="261" width="9.140625" customWidth="1"/>
    <col min="262" max="262" width="3.85546875" customWidth="1"/>
    <col min="263" max="263" width="10.28515625" customWidth="1"/>
    <col min="264" max="265" width="0" hidden="1" customWidth="1"/>
    <col min="266" max="266" width="10.28515625" customWidth="1"/>
    <col min="267" max="268" width="0" hidden="1" customWidth="1"/>
    <col min="513" max="513" width="47.28515625" customWidth="1"/>
    <col min="514" max="514" width="5.85546875" customWidth="1"/>
    <col min="515" max="515" width="4" customWidth="1"/>
    <col min="516" max="516" width="3.42578125" customWidth="1"/>
    <col min="517" max="517" width="9.140625" customWidth="1"/>
    <col min="518" max="518" width="3.85546875" customWidth="1"/>
    <col min="519" max="519" width="10.28515625" customWidth="1"/>
    <col min="520" max="521" width="0" hidden="1" customWidth="1"/>
    <col min="522" max="522" width="10.28515625" customWidth="1"/>
    <col min="523" max="524" width="0" hidden="1" customWidth="1"/>
    <col min="769" max="769" width="47.28515625" customWidth="1"/>
    <col min="770" max="770" width="5.85546875" customWidth="1"/>
    <col min="771" max="771" width="4" customWidth="1"/>
    <col min="772" max="772" width="3.42578125" customWidth="1"/>
    <col min="773" max="773" width="9.140625" customWidth="1"/>
    <col min="774" max="774" width="3.85546875" customWidth="1"/>
    <col min="775" max="775" width="10.28515625" customWidth="1"/>
    <col min="776" max="777" width="0" hidden="1" customWidth="1"/>
    <col min="778" max="778" width="10.28515625" customWidth="1"/>
    <col min="779" max="780" width="0" hidden="1" customWidth="1"/>
    <col min="1025" max="1025" width="47.28515625" customWidth="1"/>
    <col min="1026" max="1026" width="5.85546875" customWidth="1"/>
    <col min="1027" max="1027" width="4" customWidth="1"/>
    <col min="1028" max="1028" width="3.42578125" customWidth="1"/>
    <col min="1029" max="1029" width="9.140625" customWidth="1"/>
    <col min="1030" max="1030" width="3.85546875" customWidth="1"/>
    <col min="1031" max="1031" width="10.28515625" customWidth="1"/>
    <col min="1032" max="1033" width="0" hidden="1" customWidth="1"/>
    <col min="1034" max="1034" width="10.28515625" customWidth="1"/>
    <col min="1035" max="1036" width="0" hidden="1" customWidth="1"/>
    <col min="1281" max="1281" width="47.28515625" customWidth="1"/>
    <col min="1282" max="1282" width="5.85546875" customWidth="1"/>
    <col min="1283" max="1283" width="4" customWidth="1"/>
    <col min="1284" max="1284" width="3.42578125" customWidth="1"/>
    <col min="1285" max="1285" width="9.140625" customWidth="1"/>
    <col min="1286" max="1286" width="3.85546875" customWidth="1"/>
    <col min="1287" max="1287" width="10.28515625" customWidth="1"/>
    <col min="1288" max="1289" width="0" hidden="1" customWidth="1"/>
    <col min="1290" max="1290" width="10.28515625" customWidth="1"/>
    <col min="1291" max="1292" width="0" hidden="1" customWidth="1"/>
    <col min="1537" max="1537" width="47.28515625" customWidth="1"/>
    <col min="1538" max="1538" width="5.85546875" customWidth="1"/>
    <col min="1539" max="1539" width="4" customWidth="1"/>
    <col min="1540" max="1540" width="3.42578125" customWidth="1"/>
    <col min="1541" max="1541" width="9.140625" customWidth="1"/>
    <col min="1542" max="1542" width="3.85546875" customWidth="1"/>
    <col min="1543" max="1543" width="10.28515625" customWidth="1"/>
    <col min="1544" max="1545" width="0" hidden="1" customWidth="1"/>
    <col min="1546" max="1546" width="10.28515625" customWidth="1"/>
    <col min="1547" max="1548" width="0" hidden="1" customWidth="1"/>
    <col min="1793" max="1793" width="47.28515625" customWidth="1"/>
    <col min="1794" max="1794" width="5.85546875" customWidth="1"/>
    <col min="1795" max="1795" width="4" customWidth="1"/>
    <col min="1796" max="1796" width="3.42578125" customWidth="1"/>
    <col min="1797" max="1797" width="9.140625" customWidth="1"/>
    <col min="1798" max="1798" width="3.85546875" customWidth="1"/>
    <col min="1799" max="1799" width="10.28515625" customWidth="1"/>
    <col min="1800" max="1801" width="0" hidden="1" customWidth="1"/>
    <col min="1802" max="1802" width="10.28515625" customWidth="1"/>
    <col min="1803" max="1804" width="0" hidden="1" customWidth="1"/>
    <col min="2049" max="2049" width="47.28515625" customWidth="1"/>
    <col min="2050" max="2050" width="5.85546875" customWidth="1"/>
    <col min="2051" max="2051" width="4" customWidth="1"/>
    <col min="2052" max="2052" width="3.42578125" customWidth="1"/>
    <col min="2053" max="2053" width="9.140625" customWidth="1"/>
    <col min="2054" max="2054" width="3.85546875" customWidth="1"/>
    <col min="2055" max="2055" width="10.28515625" customWidth="1"/>
    <col min="2056" max="2057" width="0" hidden="1" customWidth="1"/>
    <col min="2058" max="2058" width="10.28515625" customWidth="1"/>
    <col min="2059" max="2060" width="0" hidden="1" customWidth="1"/>
    <col min="2305" max="2305" width="47.28515625" customWidth="1"/>
    <col min="2306" max="2306" width="5.85546875" customWidth="1"/>
    <col min="2307" max="2307" width="4" customWidth="1"/>
    <col min="2308" max="2308" width="3.42578125" customWidth="1"/>
    <col min="2309" max="2309" width="9.140625" customWidth="1"/>
    <col min="2310" max="2310" width="3.85546875" customWidth="1"/>
    <col min="2311" max="2311" width="10.28515625" customWidth="1"/>
    <col min="2312" max="2313" width="0" hidden="1" customWidth="1"/>
    <col min="2314" max="2314" width="10.28515625" customWidth="1"/>
    <col min="2315" max="2316" width="0" hidden="1" customWidth="1"/>
    <col min="2561" max="2561" width="47.28515625" customWidth="1"/>
    <col min="2562" max="2562" width="5.85546875" customWidth="1"/>
    <col min="2563" max="2563" width="4" customWidth="1"/>
    <col min="2564" max="2564" width="3.42578125" customWidth="1"/>
    <col min="2565" max="2565" width="9.140625" customWidth="1"/>
    <col min="2566" max="2566" width="3.85546875" customWidth="1"/>
    <col min="2567" max="2567" width="10.28515625" customWidth="1"/>
    <col min="2568" max="2569" width="0" hidden="1" customWidth="1"/>
    <col min="2570" max="2570" width="10.28515625" customWidth="1"/>
    <col min="2571" max="2572" width="0" hidden="1" customWidth="1"/>
    <col min="2817" max="2817" width="47.28515625" customWidth="1"/>
    <col min="2818" max="2818" width="5.85546875" customWidth="1"/>
    <col min="2819" max="2819" width="4" customWidth="1"/>
    <col min="2820" max="2820" width="3.42578125" customWidth="1"/>
    <col min="2821" max="2821" width="9.140625" customWidth="1"/>
    <col min="2822" max="2822" width="3.85546875" customWidth="1"/>
    <col min="2823" max="2823" width="10.28515625" customWidth="1"/>
    <col min="2824" max="2825" width="0" hidden="1" customWidth="1"/>
    <col min="2826" max="2826" width="10.28515625" customWidth="1"/>
    <col min="2827" max="2828" width="0" hidden="1" customWidth="1"/>
    <col min="3073" max="3073" width="47.28515625" customWidth="1"/>
    <col min="3074" max="3074" width="5.85546875" customWidth="1"/>
    <col min="3075" max="3075" width="4" customWidth="1"/>
    <col min="3076" max="3076" width="3.42578125" customWidth="1"/>
    <col min="3077" max="3077" width="9.140625" customWidth="1"/>
    <col min="3078" max="3078" width="3.85546875" customWidth="1"/>
    <col min="3079" max="3079" width="10.28515625" customWidth="1"/>
    <col min="3080" max="3081" width="0" hidden="1" customWidth="1"/>
    <col min="3082" max="3082" width="10.28515625" customWidth="1"/>
    <col min="3083" max="3084" width="0" hidden="1" customWidth="1"/>
    <col min="3329" max="3329" width="47.28515625" customWidth="1"/>
    <col min="3330" max="3330" width="5.85546875" customWidth="1"/>
    <col min="3331" max="3331" width="4" customWidth="1"/>
    <col min="3332" max="3332" width="3.42578125" customWidth="1"/>
    <col min="3333" max="3333" width="9.140625" customWidth="1"/>
    <col min="3334" max="3334" width="3.85546875" customWidth="1"/>
    <col min="3335" max="3335" width="10.28515625" customWidth="1"/>
    <col min="3336" max="3337" width="0" hidden="1" customWidth="1"/>
    <col min="3338" max="3338" width="10.28515625" customWidth="1"/>
    <col min="3339" max="3340" width="0" hidden="1" customWidth="1"/>
    <col min="3585" max="3585" width="47.28515625" customWidth="1"/>
    <col min="3586" max="3586" width="5.85546875" customWidth="1"/>
    <col min="3587" max="3587" width="4" customWidth="1"/>
    <col min="3588" max="3588" width="3.42578125" customWidth="1"/>
    <col min="3589" max="3589" width="9.140625" customWidth="1"/>
    <col min="3590" max="3590" width="3.85546875" customWidth="1"/>
    <col min="3591" max="3591" width="10.28515625" customWidth="1"/>
    <col min="3592" max="3593" width="0" hidden="1" customWidth="1"/>
    <col min="3594" max="3594" width="10.28515625" customWidth="1"/>
    <col min="3595" max="3596" width="0" hidden="1" customWidth="1"/>
    <col min="3841" max="3841" width="47.28515625" customWidth="1"/>
    <col min="3842" max="3842" width="5.85546875" customWidth="1"/>
    <col min="3843" max="3843" width="4" customWidth="1"/>
    <col min="3844" max="3844" width="3.42578125" customWidth="1"/>
    <col min="3845" max="3845" width="9.140625" customWidth="1"/>
    <col min="3846" max="3846" width="3.85546875" customWidth="1"/>
    <col min="3847" max="3847" width="10.28515625" customWidth="1"/>
    <col min="3848" max="3849" width="0" hidden="1" customWidth="1"/>
    <col min="3850" max="3850" width="10.28515625" customWidth="1"/>
    <col min="3851" max="3852" width="0" hidden="1" customWidth="1"/>
    <col min="4097" max="4097" width="47.28515625" customWidth="1"/>
    <col min="4098" max="4098" width="5.85546875" customWidth="1"/>
    <col min="4099" max="4099" width="4" customWidth="1"/>
    <col min="4100" max="4100" width="3.42578125" customWidth="1"/>
    <col min="4101" max="4101" width="9.140625" customWidth="1"/>
    <col min="4102" max="4102" width="3.85546875" customWidth="1"/>
    <col min="4103" max="4103" width="10.28515625" customWidth="1"/>
    <col min="4104" max="4105" width="0" hidden="1" customWidth="1"/>
    <col min="4106" max="4106" width="10.28515625" customWidth="1"/>
    <col min="4107" max="4108" width="0" hidden="1" customWidth="1"/>
    <col min="4353" max="4353" width="47.28515625" customWidth="1"/>
    <col min="4354" max="4354" width="5.85546875" customWidth="1"/>
    <col min="4355" max="4355" width="4" customWidth="1"/>
    <col min="4356" max="4356" width="3.42578125" customWidth="1"/>
    <col min="4357" max="4357" width="9.140625" customWidth="1"/>
    <col min="4358" max="4358" width="3.85546875" customWidth="1"/>
    <col min="4359" max="4359" width="10.28515625" customWidth="1"/>
    <col min="4360" max="4361" width="0" hidden="1" customWidth="1"/>
    <col min="4362" max="4362" width="10.28515625" customWidth="1"/>
    <col min="4363" max="4364" width="0" hidden="1" customWidth="1"/>
    <col min="4609" max="4609" width="47.28515625" customWidth="1"/>
    <col min="4610" max="4610" width="5.85546875" customWidth="1"/>
    <col min="4611" max="4611" width="4" customWidth="1"/>
    <col min="4612" max="4612" width="3.42578125" customWidth="1"/>
    <col min="4613" max="4613" width="9.140625" customWidth="1"/>
    <col min="4614" max="4614" width="3.85546875" customWidth="1"/>
    <col min="4615" max="4615" width="10.28515625" customWidth="1"/>
    <col min="4616" max="4617" width="0" hidden="1" customWidth="1"/>
    <col min="4618" max="4618" width="10.28515625" customWidth="1"/>
    <col min="4619" max="4620" width="0" hidden="1" customWidth="1"/>
    <col min="4865" max="4865" width="47.28515625" customWidth="1"/>
    <col min="4866" max="4866" width="5.85546875" customWidth="1"/>
    <col min="4867" max="4867" width="4" customWidth="1"/>
    <col min="4868" max="4868" width="3.42578125" customWidth="1"/>
    <col min="4869" max="4869" width="9.140625" customWidth="1"/>
    <col min="4870" max="4870" width="3.85546875" customWidth="1"/>
    <col min="4871" max="4871" width="10.28515625" customWidth="1"/>
    <col min="4872" max="4873" width="0" hidden="1" customWidth="1"/>
    <col min="4874" max="4874" width="10.28515625" customWidth="1"/>
    <col min="4875" max="4876" width="0" hidden="1" customWidth="1"/>
    <col min="5121" max="5121" width="47.28515625" customWidth="1"/>
    <col min="5122" max="5122" width="5.85546875" customWidth="1"/>
    <col min="5123" max="5123" width="4" customWidth="1"/>
    <col min="5124" max="5124" width="3.42578125" customWidth="1"/>
    <col min="5125" max="5125" width="9.140625" customWidth="1"/>
    <col min="5126" max="5126" width="3.85546875" customWidth="1"/>
    <col min="5127" max="5127" width="10.28515625" customWidth="1"/>
    <col min="5128" max="5129" width="0" hidden="1" customWidth="1"/>
    <col min="5130" max="5130" width="10.28515625" customWidth="1"/>
    <col min="5131" max="5132" width="0" hidden="1" customWidth="1"/>
    <col min="5377" max="5377" width="47.28515625" customWidth="1"/>
    <col min="5378" max="5378" width="5.85546875" customWidth="1"/>
    <col min="5379" max="5379" width="4" customWidth="1"/>
    <col min="5380" max="5380" width="3.42578125" customWidth="1"/>
    <col min="5381" max="5381" width="9.140625" customWidth="1"/>
    <col min="5382" max="5382" width="3.85546875" customWidth="1"/>
    <col min="5383" max="5383" width="10.28515625" customWidth="1"/>
    <col min="5384" max="5385" width="0" hidden="1" customWidth="1"/>
    <col min="5386" max="5386" width="10.28515625" customWidth="1"/>
    <col min="5387" max="5388" width="0" hidden="1" customWidth="1"/>
    <col min="5633" max="5633" width="47.28515625" customWidth="1"/>
    <col min="5634" max="5634" width="5.85546875" customWidth="1"/>
    <col min="5635" max="5635" width="4" customWidth="1"/>
    <col min="5636" max="5636" width="3.42578125" customWidth="1"/>
    <col min="5637" max="5637" width="9.140625" customWidth="1"/>
    <col min="5638" max="5638" width="3.85546875" customWidth="1"/>
    <col min="5639" max="5639" width="10.28515625" customWidth="1"/>
    <col min="5640" max="5641" width="0" hidden="1" customWidth="1"/>
    <col min="5642" max="5642" width="10.28515625" customWidth="1"/>
    <col min="5643" max="5644" width="0" hidden="1" customWidth="1"/>
    <col min="5889" max="5889" width="47.28515625" customWidth="1"/>
    <col min="5890" max="5890" width="5.85546875" customWidth="1"/>
    <col min="5891" max="5891" width="4" customWidth="1"/>
    <col min="5892" max="5892" width="3.42578125" customWidth="1"/>
    <col min="5893" max="5893" width="9.140625" customWidth="1"/>
    <col min="5894" max="5894" width="3.85546875" customWidth="1"/>
    <col min="5895" max="5895" width="10.28515625" customWidth="1"/>
    <col min="5896" max="5897" width="0" hidden="1" customWidth="1"/>
    <col min="5898" max="5898" width="10.28515625" customWidth="1"/>
    <col min="5899" max="5900" width="0" hidden="1" customWidth="1"/>
    <col min="6145" max="6145" width="47.28515625" customWidth="1"/>
    <col min="6146" max="6146" width="5.85546875" customWidth="1"/>
    <col min="6147" max="6147" width="4" customWidth="1"/>
    <col min="6148" max="6148" width="3.42578125" customWidth="1"/>
    <col min="6149" max="6149" width="9.140625" customWidth="1"/>
    <col min="6150" max="6150" width="3.85546875" customWidth="1"/>
    <col min="6151" max="6151" width="10.28515625" customWidth="1"/>
    <col min="6152" max="6153" width="0" hidden="1" customWidth="1"/>
    <col min="6154" max="6154" width="10.28515625" customWidth="1"/>
    <col min="6155" max="6156" width="0" hidden="1" customWidth="1"/>
    <col min="6401" max="6401" width="47.28515625" customWidth="1"/>
    <col min="6402" max="6402" width="5.85546875" customWidth="1"/>
    <col min="6403" max="6403" width="4" customWidth="1"/>
    <col min="6404" max="6404" width="3.42578125" customWidth="1"/>
    <col min="6405" max="6405" width="9.140625" customWidth="1"/>
    <col min="6406" max="6406" width="3.85546875" customWidth="1"/>
    <col min="6407" max="6407" width="10.28515625" customWidth="1"/>
    <col min="6408" max="6409" width="0" hidden="1" customWidth="1"/>
    <col min="6410" max="6410" width="10.28515625" customWidth="1"/>
    <col min="6411" max="6412" width="0" hidden="1" customWidth="1"/>
    <col min="6657" max="6657" width="47.28515625" customWidth="1"/>
    <col min="6658" max="6658" width="5.85546875" customWidth="1"/>
    <col min="6659" max="6659" width="4" customWidth="1"/>
    <col min="6660" max="6660" width="3.42578125" customWidth="1"/>
    <col min="6661" max="6661" width="9.140625" customWidth="1"/>
    <col min="6662" max="6662" width="3.85546875" customWidth="1"/>
    <col min="6663" max="6663" width="10.28515625" customWidth="1"/>
    <col min="6664" max="6665" width="0" hidden="1" customWidth="1"/>
    <col min="6666" max="6666" width="10.28515625" customWidth="1"/>
    <col min="6667" max="6668" width="0" hidden="1" customWidth="1"/>
    <col min="6913" max="6913" width="47.28515625" customWidth="1"/>
    <col min="6914" max="6914" width="5.85546875" customWidth="1"/>
    <col min="6915" max="6915" width="4" customWidth="1"/>
    <col min="6916" max="6916" width="3.42578125" customWidth="1"/>
    <col min="6917" max="6917" width="9.140625" customWidth="1"/>
    <col min="6918" max="6918" width="3.85546875" customWidth="1"/>
    <col min="6919" max="6919" width="10.28515625" customWidth="1"/>
    <col min="6920" max="6921" width="0" hidden="1" customWidth="1"/>
    <col min="6922" max="6922" width="10.28515625" customWidth="1"/>
    <col min="6923" max="6924" width="0" hidden="1" customWidth="1"/>
    <col min="7169" max="7169" width="47.28515625" customWidth="1"/>
    <col min="7170" max="7170" width="5.85546875" customWidth="1"/>
    <col min="7171" max="7171" width="4" customWidth="1"/>
    <col min="7172" max="7172" width="3.42578125" customWidth="1"/>
    <col min="7173" max="7173" width="9.140625" customWidth="1"/>
    <col min="7174" max="7174" width="3.85546875" customWidth="1"/>
    <col min="7175" max="7175" width="10.28515625" customWidth="1"/>
    <col min="7176" max="7177" width="0" hidden="1" customWidth="1"/>
    <col min="7178" max="7178" width="10.28515625" customWidth="1"/>
    <col min="7179" max="7180" width="0" hidden="1" customWidth="1"/>
    <col min="7425" max="7425" width="47.28515625" customWidth="1"/>
    <col min="7426" max="7426" width="5.85546875" customWidth="1"/>
    <col min="7427" max="7427" width="4" customWidth="1"/>
    <col min="7428" max="7428" width="3.42578125" customWidth="1"/>
    <col min="7429" max="7429" width="9.140625" customWidth="1"/>
    <col min="7430" max="7430" width="3.85546875" customWidth="1"/>
    <col min="7431" max="7431" width="10.28515625" customWidth="1"/>
    <col min="7432" max="7433" width="0" hidden="1" customWidth="1"/>
    <col min="7434" max="7434" width="10.28515625" customWidth="1"/>
    <col min="7435" max="7436" width="0" hidden="1" customWidth="1"/>
    <col min="7681" max="7681" width="47.28515625" customWidth="1"/>
    <col min="7682" max="7682" width="5.85546875" customWidth="1"/>
    <col min="7683" max="7683" width="4" customWidth="1"/>
    <col min="7684" max="7684" width="3.42578125" customWidth="1"/>
    <col min="7685" max="7685" width="9.140625" customWidth="1"/>
    <col min="7686" max="7686" width="3.85546875" customWidth="1"/>
    <col min="7687" max="7687" width="10.28515625" customWidth="1"/>
    <col min="7688" max="7689" width="0" hidden="1" customWidth="1"/>
    <col min="7690" max="7690" width="10.28515625" customWidth="1"/>
    <col min="7691" max="7692" width="0" hidden="1" customWidth="1"/>
    <col min="7937" max="7937" width="47.28515625" customWidth="1"/>
    <col min="7938" max="7938" width="5.85546875" customWidth="1"/>
    <col min="7939" max="7939" width="4" customWidth="1"/>
    <col min="7940" max="7940" width="3.42578125" customWidth="1"/>
    <col min="7941" max="7941" width="9.140625" customWidth="1"/>
    <col min="7942" max="7942" width="3.85546875" customWidth="1"/>
    <col min="7943" max="7943" width="10.28515625" customWidth="1"/>
    <col min="7944" max="7945" width="0" hidden="1" customWidth="1"/>
    <col min="7946" max="7946" width="10.28515625" customWidth="1"/>
    <col min="7947" max="7948" width="0" hidden="1" customWidth="1"/>
    <col min="8193" max="8193" width="47.28515625" customWidth="1"/>
    <col min="8194" max="8194" width="5.85546875" customWidth="1"/>
    <col min="8195" max="8195" width="4" customWidth="1"/>
    <col min="8196" max="8196" width="3.42578125" customWidth="1"/>
    <col min="8197" max="8197" width="9.140625" customWidth="1"/>
    <col min="8198" max="8198" width="3.85546875" customWidth="1"/>
    <col min="8199" max="8199" width="10.28515625" customWidth="1"/>
    <col min="8200" max="8201" width="0" hidden="1" customWidth="1"/>
    <col min="8202" max="8202" width="10.28515625" customWidth="1"/>
    <col min="8203" max="8204" width="0" hidden="1" customWidth="1"/>
    <col min="8449" max="8449" width="47.28515625" customWidth="1"/>
    <col min="8450" max="8450" width="5.85546875" customWidth="1"/>
    <col min="8451" max="8451" width="4" customWidth="1"/>
    <col min="8452" max="8452" width="3.42578125" customWidth="1"/>
    <col min="8453" max="8453" width="9.140625" customWidth="1"/>
    <col min="8454" max="8454" width="3.85546875" customWidth="1"/>
    <col min="8455" max="8455" width="10.28515625" customWidth="1"/>
    <col min="8456" max="8457" width="0" hidden="1" customWidth="1"/>
    <col min="8458" max="8458" width="10.28515625" customWidth="1"/>
    <col min="8459" max="8460" width="0" hidden="1" customWidth="1"/>
    <col min="8705" max="8705" width="47.28515625" customWidth="1"/>
    <col min="8706" max="8706" width="5.85546875" customWidth="1"/>
    <col min="8707" max="8707" width="4" customWidth="1"/>
    <col min="8708" max="8708" width="3.42578125" customWidth="1"/>
    <col min="8709" max="8709" width="9.140625" customWidth="1"/>
    <col min="8710" max="8710" width="3.85546875" customWidth="1"/>
    <col min="8711" max="8711" width="10.28515625" customWidth="1"/>
    <col min="8712" max="8713" width="0" hidden="1" customWidth="1"/>
    <col min="8714" max="8714" width="10.28515625" customWidth="1"/>
    <col min="8715" max="8716" width="0" hidden="1" customWidth="1"/>
    <col min="8961" max="8961" width="47.28515625" customWidth="1"/>
    <col min="8962" max="8962" width="5.85546875" customWidth="1"/>
    <col min="8963" max="8963" width="4" customWidth="1"/>
    <col min="8964" max="8964" width="3.42578125" customWidth="1"/>
    <col min="8965" max="8965" width="9.140625" customWidth="1"/>
    <col min="8966" max="8966" width="3.85546875" customWidth="1"/>
    <col min="8967" max="8967" width="10.28515625" customWidth="1"/>
    <col min="8968" max="8969" width="0" hidden="1" customWidth="1"/>
    <col min="8970" max="8970" width="10.28515625" customWidth="1"/>
    <col min="8971" max="8972" width="0" hidden="1" customWidth="1"/>
    <col min="9217" max="9217" width="47.28515625" customWidth="1"/>
    <col min="9218" max="9218" width="5.85546875" customWidth="1"/>
    <col min="9219" max="9219" width="4" customWidth="1"/>
    <col min="9220" max="9220" width="3.42578125" customWidth="1"/>
    <col min="9221" max="9221" width="9.140625" customWidth="1"/>
    <col min="9222" max="9222" width="3.85546875" customWidth="1"/>
    <col min="9223" max="9223" width="10.28515625" customWidth="1"/>
    <col min="9224" max="9225" width="0" hidden="1" customWidth="1"/>
    <col min="9226" max="9226" width="10.28515625" customWidth="1"/>
    <col min="9227" max="9228" width="0" hidden="1" customWidth="1"/>
    <col min="9473" max="9473" width="47.28515625" customWidth="1"/>
    <col min="9474" max="9474" width="5.85546875" customWidth="1"/>
    <col min="9475" max="9475" width="4" customWidth="1"/>
    <col min="9476" max="9476" width="3.42578125" customWidth="1"/>
    <col min="9477" max="9477" width="9.140625" customWidth="1"/>
    <col min="9478" max="9478" width="3.85546875" customWidth="1"/>
    <col min="9479" max="9479" width="10.28515625" customWidth="1"/>
    <col min="9480" max="9481" width="0" hidden="1" customWidth="1"/>
    <col min="9482" max="9482" width="10.28515625" customWidth="1"/>
    <col min="9483" max="9484" width="0" hidden="1" customWidth="1"/>
    <col min="9729" max="9729" width="47.28515625" customWidth="1"/>
    <col min="9730" max="9730" width="5.85546875" customWidth="1"/>
    <col min="9731" max="9731" width="4" customWidth="1"/>
    <col min="9732" max="9732" width="3.42578125" customWidth="1"/>
    <col min="9733" max="9733" width="9.140625" customWidth="1"/>
    <col min="9734" max="9734" width="3.85546875" customWidth="1"/>
    <col min="9735" max="9735" width="10.28515625" customWidth="1"/>
    <col min="9736" max="9737" width="0" hidden="1" customWidth="1"/>
    <col min="9738" max="9738" width="10.28515625" customWidth="1"/>
    <col min="9739" max="9740" width="0" hidden="1" customWidth="1"/>
    <col min="9985" max="9985" width="47.28515625" customWidth="1"/>
    <col min="9986" max="9986" width="5.85546875" customWidth="1"/>
    <col min="9987" max="9987" width="4" customWidth="1"/>
    <col min="9988" max="9988" width="3.42578125" customWidth="1"/>
    <col min="9989" max="9989" width="9.140625" customWidth="1"/>
    <col min="9990" max="9990" width="3.85546875" customWidth="1"/>
    <col min="9991" max="9991" width="10.28515625" customWidth="1"/>
    <col min="9992" max="9993" width="0" hidden="1" customWidth="1"/>
    <col min="9994" max="9994" width="10.28515625" customWidth="1"/>
    <col min="9995" max="9996" width="0" hidden="1" customWidth="1"/>
    <col min="10241" max="10241" width="47.28515625" customWidth="1"/>
    <col min="10242" max="10242" width="5.85546875" customWidth="1"/>
    <col min="10243" max="10243" width="4" customWidth="1"/>
    <col min="10244" max="10244" width="3.42578125" customWidth="1"/>
    <col min="10245" max="10245" width="9.140625" customWidth="1"/>
    <col min="10246" max="10246" width="3.85546875" customWidth="1"/>
    <col min="10247" max="10247" width="10.28515625" customWidth="1"/>
    <col min="10248" max="10249" width="0" hidden="1" customWidth="1"/>
    <col min="10250" max="10250" width="10.28515625" customWidth="1"/>
    <col min="10251" max="10252" width="0" hidden="1" customWidth="1"/>
    <col min="10497" max="10497" width="47.28515625" customWidth="1"/>
    <col min="10498" max="10498" width="5.85546875" customWidth="1"/>
    <col min="10499" max="10499" width="4" customWidth="1"/>
    <col min="10500" max="10500" width="3.42578125" customWidth="1"/>
    <col min="10501" max="10501" width="9.140625" customWidth="1"/>
    <col min="10502" max="10502" width="3.85546875" customWidth="1"/>
    <col min="10503" max="10503" width="10.28515625" customWidth="1"/>
    <col min="10504" max="10505" width="0" hidden="1" customWidth="1"/>
    <col min="10506" max="10506" width="10.28515625" customWidth="1"/>
    <col min="10507" max="10508" width="0" hidden="1" customWidth="1"/>
    <col min="10753" max="10753" width="47.28515625" customWidth="1"/>
    <col min="10754" max="10754" width="5.85546875" customWidth="1"/>
    <col min="10755" max="10755" width="4" customWidth="1"/>
    <col min="10756" max="10756" width="3.42578125" customWidth="1"/>
    <col min="10757" max="10757" width="9.140625" customWidth="1"/>
    <col min="10758" max="10758" width="3.85546875" customWidth="1"/>
    <col min="10759" max="10759" width="10.28515625" customWidth="1"/>
    <col min="10760" max="10761" width="0" hidden="1" customWidth="1"/>
    <col min="10762" max="10762" width="10.28515625" customWidth="1"/>
    <col min="10763" max="10764" width="0" hidden="1" customWidth="1"/>
    <col min="11009" max="11009" width="47.28515625" customWidth="1"/>
    <col min="11010" max="11010" width="5.85546875" customWidth="1"/>
    <col min="11011" max="11011" width="4" customWidth="1"/>
    <col min="11012" max="11012" width="3.42578125" customWidth="1"/>
    <col min="11013" max="11013" width="9.140625" customWidth="1"/>
    <col min="11014" max="11014" width="3.85546875" customWidth="1"/>
    <col min="11015" max="11015" width="10.28515625" customWidth="1"/>
    <col min="11016" max="11017" width="0" hidden="1" customWidth="1"/>
    <col min="11018" max="11018" width="10.28515625" customWidth="1"/>
    <col min="11019" max="11020" width="0" hidden="1" customWidth="1"/>
    <col min="11265" max="11265" width="47.28515625" customWidth="1"/>
    <col min="11266" max="11266" width="5.85546875" customWidth="1"/>
    <col min="11267" max="11267" width="4" customWidth="1"/>
    <col min="11268" max="11268" width="3.42578125" customWidth="1"/>
    <col min="11269" max="11269" width="9.140625" customWidth="1"/>
    <col min="11270" max="11270" width="3.85546875" customWidth="1"/>
    <col min="11271" max="11271" width="10.28515625" customWidth="1"/>
    <col min="11272" max="11273" width="0" hidden="1" customWidth="1"/>
    <col min="11274" max="11274" width="10.28515625" customWidth="1"/>
    <col min="11275" max="11276" width="0" hidden="1" customWidth="1"/>
    <col min="11521" max="11521" width="47.28515625" customWidth="1"/>
    <col min="11522" max="11522" width="5.85546875" customWidth="1"/>
    <col min="11523" max="11523" width="4" customWidth="1"/>
    <col min="11524" max="11524" width="3.42578125" customWidth="1"/>
    <col min="11525" max="11525" width="9.140625" customWidth="1"/>
    <col min="11526" max="11526" width="3.85546875" customWidth="1"/>
    <col min="11527" max="11527" width="10.28515625" customWidth="1"/>
    <col min="11528" max="11529" width="0" hidden="1" customWidth="1"/>
    <col min="11530" max="11530" width="10.28515625" customWidth="1"/>
    <col min="11531" max="11532" width="0" hidden="1" customWidth="1"/>
    <col min="11777" max="11777" width="47.28515625" customWidth="1"/>
    <col min="11778" max="11778" width="5.85546875" customWidth="1"/>
    <col min="11779" max="11779" width="4" customWidth="1"/>
    <col min="11780" max="11780" width="3.42578125" customWidth="1"/>
    <col min="11781" max="11781" width="9.140625" customWidth="1"/>
    <col min="11782" max="11782" width="3.85546875" customWidth="1"/>
    <col min="11783" max="11783" width="10.28515625" customWidth="1"/>
    <col min="11784" max="11785" width="0" hidden="1" customWidth="1"/>
    <col min="11786" max="11786" width="10.28515625" customWidth="1"/>
    <col min="11787" max="11788" width="0" hidden="1" customWidth="1"/>
    <col min="12033" max="12033" width="47.28515625" customWidth="1"/>
    <col min="12034" max="12034" width="5.85546875" customWidth="1"/>
    <col min="12035" max="12035" width="4" customWidth="1"/>
    <col min="12036" max="12036" width="3.42578125" customWidth="1"/>
    <col min="12037" max="12037" width="9.140625" customWidth="1"/>
    <col min="12038" max="12038" width="3.85546875" customWidth="1"/>
    <col min="12039" max="12039" width="10.28515625" customWidth="1"/>
    <col min="12040" max="12041" width="0" hidden="1" customWidth="1"/>
    <col min="12042" max="12042" width="10.28515625" customWidth="1"/>
    <col min="12043" max="12044" width="0" hidden="1" customWidth="1"/>
    <col min="12289" max="12289" width="47.28515625" customWidth="1"/>
    <col min="12290" max="12290" width="5.85546875" customWidth="1"/>
    <col min="12291" max="12291" width="4" customWidth="1"/>
    <col min="12292" max="12292" width="3.42578125" customWidth="1"/>
    <col min="12293" max="12293" width="9.140625" customWidth="1"/>
    <col min="12294" max="12294" width="3.85546875" customWidth="1"/>
    <col min="12295" max="12295" width="10.28515625" customWidth="1"/>
    <col min="12296" max="12297" width="0" hidden="1" customWidth="1"/>
    <col min="12298" max="12298" width="10.28515625" customWidth="1"/>
    <col min="12299" max="12300" width="0" hidden="1" customWidth="1"/>
    <col min="12545" max="12545" width="47.28515625" customWidth="1"/>
    <col min="12546" max="12546" width="5.85546875" customWidth="1"/>
    <col min="12547" max="12547" width="4" customWidth="1"/>
    <col min="12548" max="12548" width="3.42578125" customWidth="1"/>
    <col min="12549" max="12549" width="9.140625" customWidth="1"/>
    <col min="12550" max="12550" width="3.85546875" customWidth="1"/>
    <col min="12551" max="12551" width="10.28515625" customWidth="1"/>
    <col min="12552" max="12553" width="0" hidden="1" customWidth="1"/>
    <col min="12554" max="12554" width="10.28515625" customWidth="1"/>
    <col min="12555" max="12556" width="0" hidden="1" customWidth="1"/>
    <col min="12801" max="12801" width="47.28515625" customWidth="1"/>
    <col min="12802" max="12802" width="5.85546875" customWidth="1"/>
    <col min="12803" max="12803" width="4" customWidth="1"/>
    <col min="12804" max="12804" width="3.42578125" customWidth="1"/>
    <col min="12805" max="12805" width="9.140625" customWidth="1"/>
    <col min="12806" max="12806" width="3.85546875" customWidth="1"/>
    <col min="12807" max="12807" width="10.28515625" customWidth="1"/>
    <col min="12808" max="12809" width="0" hidden="1" customWidth="1"/>
    <col min="12810" max="12810" width="10.28515625" customWidth="1"/>
    <col min="12811" max="12812" width="0" hidden="1" customWidth="1"/>
    <col min="13057" max="13057" width="47.28515625" customWidth="1"/>
    <col min="13058" max="13058" width="5.85546875" customWidth="1"/>
    <col min="13059" max="13059" width="4" customWidth="1"/>
    <col min="13060" max="13060" width="3.42578125" customWidth="1"/>
    <col min="13061" max="13061" width="9.140625" customWidth="1"/>
    <col min="13062" max="13062" width="3.85546875" customWidth="1"/>
    <col min="13063" max="13063" width="10.28515625" customWidth="1"/>
    <col min="13064" max="13065" width="0" hidden="1" customWidth="1"/>
    <col min="13066" max="13066" width="10.28515625" customWidth="1"/>
    <col min="13067" max="13068" width="0" hidden="1" customWidth="1"/>
    <col min="13313" max="13313" width="47.28515625" customWidth="1"/>
    <col min="13314" max="13314" width="5.85546875" customWidth="1"/>
    <col min="13315" max="13315" width="4" customWidth="1"/>
    <col min="13316" max="13316" width="3.42578125" customWidth="1"/>
    <col min="13317" max="13317" width="9.140625" customWidth="1"/>
    <col min="13318" max="13318" width="3.85546875" customWidth="1"/>
    <col min="13319" max="13319" width="10.28515625" customWidth="1"/>
    <col min="13320" max="13321" width="0" hidden="1" customWidth="1"/>
    <col min="13322" max="13322" width="10.28515625" customWidth="1"/>
    <col min="13323" max="13324" width="0" hidden="1" customWidth="1"/>
    <col min="13569" max="13569" width="47.28515625" customWidth="1"/>
    <col min="13570" max="13570" width="5.85546875" customWidth="1"/>
    <col min="13571" max="13571" width="4" customWidth="1"/>
    <col min="13572" max="13572" width="3.42578125" customWidth="1"/>
    <col min="13573" max="13573" width="9.140625" customWidth="1"/>
    <col min="13574" max="13574" width="3.85546875" customWidth="1"/>
    <col min="13575" max="13575" width="10.28515625" customWidth="1"/>
    <col min="13576" max="13577" width="0" hidden="1" customWidth="1"/>
    <col min="13578" max="13578" width="10.28515625" customWidth="1"/>
    <col min="13579" max="13580" width="0" hidden="1" customWidth="1"/>
    <col min="13825" max="13825" width="47.28515625" customWidth="1"/>
    <col min="13826" max="13826" width="5.85546875" customWidth="1"/>
    <col min="13827" max="13827" width="4" customWidth="1"/>
    <col min="13828" max="13828" width="3.42578125" customWidth="1"/>
    <col min="13829" max="13829" width="9.140625" customWidth="1"/>
    <col min="13830" max="13830" width="3.85546875" customWidth="1"/>
    <col min="13831" max="13831" width="10.28515625" customWidth="1"/>
    <col min="13832" max="13833" width="0" hidden="1" customWidth="1"/>
    <col min="13834" max="13834" width="10.28515625" customWidth="1"/>
    <col min="13835" max="13836" width="0" hidden="1" customWidth="1"/>
    <col min="14081" max="14081" width="47.28515625" customWidth="1"/>
    <col min="14082" max="14082" width="5.85546875" customWidth="1"/>
    <col min="14083" max="14083" width="4" customWidth="1"/>
    <col min="14084" max="14084" width="3.42578125" customWidth="1"/>
    <col min="14085" max="14085" width="9.140625" customWidth="1"/>
    <col min="14086" max="14086" width="3.85546875" customWidth="1"/>
    <col min="14087" max="14087" width="10.28515625" customWidth="1"/>
    <col min="14088" max="14089" width="0" hidden="1" customWidth="1"/>
    <col min="14090" max="14090" width="10.28515625" customWidth="1"/>
    <col min="14091" max="14092" width="0" hidden="1" customWidth="1"/>
    <col min="14337" max="14337" width="47.28515625" customWidth="1"/>
    <col min="14338" max="14338" width="5.85546875" customWidth="1"/>
    <col min="14339" max="14339" width="4" customWidth="1"/>
    <col min="14340" max="14340" width="3.42578125" customWidth="1"/>
    <col min="14341" max="14341" width="9.140625" customWidth="1"/>
    <col min="14342" max="14342" width="3.85546875" customWidth="1"/>
    <col min="14343" max="14343" width="10.28515625" customWidth="1"/>
    <col min="14344" max="14345" width="0" hidden="1" customWidth="1"/>
    <col min="14346" max="14346" width="10.28515625" customWidth="1"/>
    <col min="14347" max="14348" width="0" hidden="1" customWidth="1"/>
    <col min="14593" max="14593" width="47.28515625" customWidth="1"/>
    <col min="14594" max="14594" width="5.85546875" customWidth="1"/>
    <col min="14595" max="14595" width="4" customWidth="1"/>
    <col min="14596" max="14596" width="3.42578125" customWidth="1"/>
    <col min="14597" max="14597" width="9.140625" customWidth="1"/>
    <col min="14598" max="14598" width="3.85546875" customWidth="1"/>
    <col min="14599" max="14599" width="10.28515625" customWidth="1"/>
    <col min="14600" max="14601" width="0" hidden="1" customWidth="1"/>
    <col min="14602" max="14602" width="10.28515625" customWidth="1"/>
    <col min="14603" max="14604" width="0" hidden="1" customWidth="1"/>
    <col min="14849" max="14849" width="47.28515625" customWidth="1"/>
    <col min="14850" max="14850" width="5.85546875" customWidth="1"/>
    <col min="14851" max="14851" width="4" customWidth="1"/>
    <col min="14852" max="14852" width="3.42578125" customWidth="1"/>
    <col min="14853" max="14853" width="9.140625" customWidth="1"/>
    <col min="14854" max="14854" width="3.85546875" customWidth="1"/>
    <col min="14855" max="14855" width="10.28515625" customWidth="1"/>
    <col min="14856" max="14857" width="0" hidden="1" customWidth="1"/>
    <col min="14858" max="14858" width="10.28515625" customWidth="1"/>
    <col min="14859" max="14860" width="0" hidden="1" customWidth="1"/>
    <col min="15105" max="15105" width="47.28515625" customWidth="1"/>
    <col min="15106" max="15106" width="5.85546875" customWidth="1"/>
    <col min="15107" max="15107" width="4" customWidth="1"/>
    <col min="15108" max="15108" width="3.42578125" customWidth="1"/>
    <col min="15109" max="15109" width="9.140625" customWidth="1"/>
    <col min="15110" max="15110" width="3.85546875" customWidth="1"/>
    <col min="15111" max="15111" width="10.28515625" customWidth="1"/>
    <col min="15112" max="15113" width="0" hidden="1" customWidth="1"/>
    <col min="15114" max="15114" width="10.28515625" customWidth="1"/>
    <col min="15115" max="15116" width="0" hidden="1" customWidth="1"/>
    <col min="15361" max="15361" width="47.28515625" customWidth="1"/>
    <col min="15362" max="15362" width="5.85546875" customWidth="1"/>
    <col min="15363" max="15363" width="4" customWidth="1"/>
    <col min="15364" max="15364" width="3.42578125" customWidth="1"/>
    <col min="15365" max="15365" width="9.140625" customWidth="1"/>
    <col min="15366" max="15366" width="3.85546875" customWidth="1"/>
    <col min="15367" max="15367" width="10.28515625" customWidth="1"/>
    <col min="15368" max="15369" width="0" hidden="1" customWidth="1"/>
    <col min="15370" max="15370" width="10.28515625" customWidth="1"/>
    <col min="15371" max="15372" width="0" hidden="1" customWidth="1"/>
    <col min="15617" max="15617" width="47.28515625" customWidth="1"/>
    <col min="15618" max="15618" width="5.85546875" customWidth="1"/>
    <col min="15619" max="15619" width="4" customWidth="1"/>
    <col min="15620" max="15620" width="3.42578125" customWidth="1"/>
    <col min="15621" max="15621" width="9.140625" customWidth="1"/>
    <col min="15622" max="15622" width="3.85546875" customWidth="1"/>
    <col min="15623" max="15623" width="10.28515625" customWidth="1"/>
    <col min="15624" max="15625" width="0" hidden="1" customWidth="1"/>
    <col min="15626" max="15626" width="10.28515625" customWidth="1"/>
    <col min="15627" max="15628" width="0" hidden="1" customWidth="1"/>
    <col min="15873" max="15873" width="47.28515625" customWidth="1"/>
    <col min="15874" max="15874" width="5.85546875" customWidth="1"/>
    <col min="15875" max="15875" width="4" customWidth="1"/>
    <col min="15876" max="15876" width="3.42578125" customWidth="1"/>
    <col min="15877" max="15877" width="9.140625" customWidth="1"/>
    <col min="15878" max="15878" width="3.85546875" customWidth="1"/>
    <col min="15879" max="15879" width="10.28515625" customWidth="1"/>
    <col min="15880" max="15881" width="0" hidden="1" customWidth="1"/>
    <col min="15882" max="15882" width="10.28515625" customWidth="1"/>
    <col min="15883" max="15884" width="0" hidden="1" customWidth="1"/>
    <col min="16129" max="16129" width="47.28515625" customWidth="1"/>
    <col min="16130" max="16130" width="5.85546875" customWidth="1"/>
    <col min="16131" max="16131" width="4" customWidth="1"/>
    <col min="16132" max="16132" width="3.42578125" customWidth="1"/>
    <col min="16133" max="16133" width="9.140625" customWidth="1"/>
    <col min="16134" max="16134" width="3.85546875" customWidth="1"/>
    <col min="16135" max="16135" width="10.28515625" customWidth="1"/>
    <col min="16136" max="16137" width="0" hidden="1" customWidth="1"/>
    <col min="16138" max="16138" width="10.28515625" customWidth="1"/>
    <col min="16139" max="16140" width="0" hidden="1" customWidth="1"/>
  </cols>
  <sheetData>
    <row r="1" spans="1:12" s="100" customFormat="1" ht="13.5" hidden="1" customHeight="1" x14ac:dyDescent="0.25">
      <c r="A1" s="128"/>
      <c r="B1" s="129"/>
      <c r="C1" s="129"/>
      <c r="D1" s="129"/>
      <c r="E1" s="129"/>
      <c r="F1" s="129"/>
      <c r="G1" s="130"/>
      <c r="H1" s="130"/>
      <c r="I1" s="130"/>
      <c r="J1" s="130"/>
      <c r="K1" s="130"/>
      <c r="L1" s="130"/>
    </row>
    <row r="2" spans="1:12" ht="12.75" customHeight="1" x14ac:dyDescent="0.25">
      <c r="A2" s="39"/>
      <c r="B2" s="131"/>
      <c r="C2" s="131"/>
      <c r="D2" s="131"/>
      <c r="E2" s="101"/>
      <c r="F2" s="101"/>
      <c r="G2" s="38"/>
      <c r="H2" s="38"/>
      <c r="I2" s="38"/>
      <c r="J2" s="6" t="s">
        <v>6</v>
      </c>
    </row>
    <row r="3" spans="1:12" ht="12.75" customHeight="1" x14ac:dyDescent="0.25">
      <c r="A3" s="102"/>
      <c r="B3" s="102"/>
      <c r="C3" s="102"/>
      <c r="D3" s="102"/>
      <c r="E3" s="102"/>
      <c r="F3" s="102"/>
      <c r="G3" s="38"/>
      <c r="H3" s="38"/>
      <c r="I3" s="38"/>
      <c r="J3" s="89" t="s">
        <v>49</v>
      </c>
    </row>
    <row r="4" spans="1:12" ht="12.75" customHeight="1" x14ac:dyDescent="0.25">
      <c r="A4" s="103"/>
      <c r="B4" s="103"/>
      <c r="C4" s="103"/>
      <c r="D4" s="103"/>
      <c r="E4" s="103"/>
      <c r="F4" s="103"/>
      <c r="G4" s="38"/>
      <c r="H4" s="38"/>
      <c r="I4" s="38"/>
      <c r="J4" s="89" t="str">
        <f>"муниципального образования """&amp;RIGHT(G12,LEN(G12)-FIND("*",G12,1))&amp;""""</f>
        <v>муниципального образования "Мысовское"</v>
      </c>
    </row>
    <row r="5" spans="1:12" ht="12.75" customHeight="1" x14ac:dyDescent="0.25">
      <c r="A5" s="39"/>
      <c r="B5" s="131"/>
      <c r="C5" s="132"/>
      <c r="D5" s="132"/>
      <c r="E5" s="132"/>
      <c r="F5" s="132"/>
      <c r="G5" s="38"/>
      <c r="H5" s="38"/>
      <c r="I5" s="38"/>
      <c r="J5" s="89" t="s">
        <v>421</v>
      </c>
    </row>
    <row r="6" spans="1:12" ht="12.75" customHeight="1" x14ac:dyDescent="0.25">
      <c r="A6" s="39"/>
      <c r="B6" s="131"/>
      <c r="C6" s="131"/>
      <c r="D6" s="131"/>
      <c r="E6" s="131"/>
      <c r="F6" s="131"/>
      <c r="G6" s="38"/>
      <c r="H6" s="38"/>
      <c r="I6" s="38"/>
      <c r="J6" s="97"/>
    </row>
    <row r="7" spans="1:12" ht="75" customHeight="1" x14ac:dyDescent="0.25">
      <c r="A7" s="170"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"Мысовское"  Кезского района на плановый период 2019 и 2020 годов</v>
      </c>
      <c r="B7" s="170"/>
      <c r="C7" s="170"/>
      <c r="D7" s="170"/>
      <c r="E7" s="170"/>
      <c r="F7" s="170"/>
      <c r="G7" s="170"/>
      <c r="H7" s="170"/>
      <c r="I7" s="170"/>
      <c r="J7" s="170"/>
    </row>
    <row r="8" spans="1:12" ht="12.75" customHeight="1" x14ac:dyDescent="0.25">
      <c r="A8" s="39"/>
      <c r="B8" s="131"/>
      <c r="C8" s="131"/>
      <c r="D8" s="131"/>
      <c r="E8" s="133"/>
      <c r="F8" s="133"/>
      <c r="G8" s="38"/>
      <c r="H8" s="38"/>
      <c r="I8" s="38"/>
      <c r="J8" s="134" t="s">
        <v>266</v>
      </c>
    </row>
    <row r="9" spans="1:12" ht="12.75" customHeight="1" x14ac:dyDescent="0.25">
      <c r="A9" s="229" t="s">
        <v>50</v>
      </c>
      <c r="B9" s="229" t="s">
        <v>267</v>
      </c>
      <c r="C9" s="231" t="s">
        <v>268</v>
      </c>
      <c r="D9" s="231" t="s">
        <v>269</v>
      </c>
      <c r="E9" s="229" t="s">
        <v>57</v>
      </c>
      <c r="F9" s="233" t="s">
        <v>58</v>
      </c>
      <c r="G9" s="235" t="s">
        <v>56</v>
      </c>
      <c r="H9" s="236"/>
      <c r="I9" s="236"/>
      <c r="J9" s="237"/>
    </row>
    <row r="10" spans="1:12" ht="44.25" customHeight="1" x14ac:dyDescent="0.25">
      <c r="A10" s="230"/>
      <c r="B10" s="230"/>
      <c r="C10" s="232"/>
      <c r="D10" s="232"/>
      <c r="E10" s="230"/>
      <c r="F10" s="234"/>
      <c r="G10" s="81" t="str">
        <f>MID(G12,FIND("Прогноз",G12,1)+8,4)&amp;" год"</f>
        <v>2019 год</v>
      </c>
      <c r="H10" s="81" t="str">
        <f>MID(H12,FIND("Прогноз",H12,1)+8,4)&amp;" ББ="&amp;LEFT(RIGHT(H11,12),2)</f>
        <v>2019 ББ=20</v>
      </c>
      <c r="I10" s="81" t="str">
        <f>MID(I12,FIND("Прогноз",I12,1)+8,4)&amp;" ББ="&amp;LEFT(RIGHT(I11,12),2)</f>
        <v>2019 ББ=22</v>
      </c>
      <c r="J10" s="81" t="str">
        <f>MID(J12,FIND("Прогноз",J12,1)+8,4)&amp;" год"</f>
        <v>2020 год</v>
      </c>
      <c r="K10" s="140" t="str">
        <f>MID(K12,FIND("Прогноз",K12,1)+8,4)&amp;" ББ="&amp;LEFT(RIGHT(K11,12),2)</f>
        <v>2020 ББ=20</v>
      </c>
      <c r="L10" s="81" t="str">
        <f>MID(L12,FIND("Прогноз",L12,1)+8,4)&amp;" ББ="&amp;LEFT(RIGHT(L11,12),2)</f>
        <v>2020 ББ=22</v>
      </c>
    </row>
    <row r="11" spans="1:12" s="85" customFormat="1" ht="61.5" hidden="1" customHeight="1" x14ac:dyDescent="0.2">
      <c r="A11" s="82" t="s">
        <v>51</v>
      </c>
      <c r="B11" s="105" t="s">
        <v>270</v>
      </c>
      <c r="C11" s="105" t="s">
        <v>271</v>
      </c>
      <c r="D11" s="105" t="s">
        <v>272</v>
      </c>
      <c r="E11" s="105" t="s">
        <v>226</v>
      </c>
      <c r="F11" s="105" t="s">
        <v>59</v>
      </c>
      <c r="G11" s="106" t="s">
        <v>379</v>
      </c>
      <c r="H11" s="106" t="s">
        <v>380</v>
      </c>
      <c r="I11" s="106" t="s">
        <v>381</v>
      </c>
      <c r="J11" s="106" t="s">
        <v>382</v>
      </c>
      <c r="K11" s="106" t="s">
        <v>383</v>
      </c>
      <c r="L11" s="106" t="s">
        <v>384</v>
      </c>
    </row>
    <row r="12" spans="1:12" s="88" customFormat="1" ht="40.5" hidden="1" customHeight="1" x14ac:dyDescent="0.2">
      <c r="A12" s="86" t="s">
        <v>50</v>
      </c>
      <c r="B12" s="107" t="s">
        <v>274</v>
      </c>
      <c r="C12" s="107" t="s">
        <v>268</v>
      </c>
      <c r="D12" s="107" t="s">
        <v>269</v>
      </c>
      <c r="E12" s="107" t="s">
        <v>57</v>
      </c>
      <c r="F12" s="107" t="s">
        <v>60</v>
      </c>
      <c r="G12" s="3" t="s">
        <v>385</v>
      </c>
      <c r="H12" s="3" t="s">
        <v>385</v>
      </c>
      <c r="I12" s="3" t="s">
        <v>385</v>
      </c>
      <c r="J12" s="3" t="s">
        <v>386</v>
      </c>
      <c r="K12" s="3" t="s">
        <v>386</v>
      </c>
      <c r="L12" s="3" t="s">
        <v>386</v>
      </c>
    </row>
    <row r="13" spans="1:12" s="88" customFormat="1" ht="14.25" hidden="1" x14ac:dyDescent="0.2">
      <c r="A13" s="135" t="s">
        <v>276</v>
      </c>
      <c r="B13" s="136" t="s">
        <v>52</v>
      </c>
      <c r="C13" s="136" t="s">
        <v>52</v>
      </c>
      <c r="D13" s="136" t="s">
        <v>52</v>
      </c>
      <c r="E13" s="136" t="s">
        <v>52</v>
      </c>
      <c r="F13" s="136" t="s">
        <v>52</v>
      </c>
      <c r="G13" s="137">
        <v>1857.4</v>
      </c>
      <c r="H13" s="137">
        <v>1857.4</v>
      </c>
      <c r="I13" s="137"/>
      <c r="J13" s="137">
        <v>1861.2</v>
      </c>
      <c r="K13" s="137">
        <v>1861.2</v>
      </c>
      <c r="L13" s="137"/>
    </row>
    <row r="14" spans="1:12" s="88" customFormat="1" ht="24" x14ac:dyDescent="0.2">
      <c r="A14" s="135" t="s">
        <v>5</v>
      </c>
      <c r="B14" s="136" t="s">
        <v>313</v>
      </c>
      <c r="C14" s="136" t="s">
        <v>52</v>
      </c>
      <c r="D14" s="136" t="s">
        <v>52</v>
      </c>
      <c r="E14" s="136" t="s">
        <v>52</v>
      </c>
      <c r="F14" s="136" t="s">
        <v>52</v>
      </c>
      <c r="G14" s="137">
        <v>1857.4</v>
      </c>
      <c r="H14" s="137">
        <v>1857.4</v>
      </c>
      <c r="I14" s="137"/>
      <c r="J14" s="137">
        <v>1861.2</v>
      </c>
      <c r="K14" s="137">
        <v>1861.2</v>
      </c>
      <c r="L14" s="137"/>
    </row>
    <row r="15" spans="1:12" s="88" customFormat="1" ht="14.25" x14ac:dyDescent="0.2">
      <c r="A15" s="135" t="s">
        <v>277</v>
      </c>
      <c r="B15" s="136" t="s">
        <v>313</v>
      </c>
      <c r="C15" s="136" t="s">
        <v>31</v>
      </c>
      <c r="D15" s="136"/>
      <c r="E15" s="136" t="s">
        <v>52</v>
      </c>
      <c r="F15" s="136" t="s">
        <v>52</v>
      </c>
      <c r="G15" s="137">
        <v>1102.9000000000001</v>
      </c>
      <c r="H15" s="137">
        <v>1102.9000000000001</v>
      </c>
      <c r="I15" s="137"/>
      <c r="J15" s="137">
        <v>1104.2</v>
      </c>
      <c r="K15" s="137">
        <v>1104.2</v>
      </c>
      <c r="L15" s="137"/>
    </row>
    <row r="16" spans="1:12" s="88" customFormat="1" ht="36" x14ac:dyDescent="0.2">
      <c r="A16" s="135" t="s">
        <v>278</v>
      </c>
      <c r="B16" s="136" t="s">
        <v>313</v>
      </c>
      <c r="C16" s="136" t="s">
        <v>31</v>
      </c>
      <c r="D16" s="136" t="s">
        <v>279</v>
      </c>
      <c r="E16" s="136" t="s">
        <v>52</v>
      </c>
      <c r="F16" s="136" t="s">
        <v>52</v>
      </c>
      <c r="G16" s="137">
        <v>478</v>
      </c>
      <c r="H16" s="137">
        <v>478</v>
      </c>
      <c r="I16" s="137"/>
      <c r="J16" s="137">
        <v>478</v>
      </c>
      <c r="K16" s="137">
        <v>478</v>
      </c>
      <c r="L16" s="137"/>
    </row>
    <row r="17" spans="1:12" s="88" customFormat="1" ht="14.25" x14ac:dyDescent="0.2">
      <c r="A17" s="135" t="s">
        <v>222</v>
      </c>
      <c r="B17" s="136" t="s">
        <v>313</v>
      </c>
      <c r="C17" s="136" t="s">
        <v>31</v>
      </c>
      <c r="D17" s="136" t="s">
        <v>279</v>
      </c>
      <c r="E17" s="136" t="s">
        <v>255</v>
      </c>
      <c r="F17" s="136" t="s">
        <v>52</v>
      </c>
      <c r="G17" s="137">
        <v>478</v>
      </c>
      <c r="H17" s="137">
        <v>478</v>
      </c>
      <c r="I17" s="137"/>
      <c r="J17" s="137">
        <v>478</v>
      </c>
      <c r="K17" s="137">
        <v>478</v>
      </c>
      <c r="L17" s="137"/>
    </row>
    <row r="18" spans="1:12" s="88" customFormat="1" ht="14.25" x14ac:dyDescent="0.2">
      <c r="A18" s="135" t="s">
        <v>260</v>
      </c>
      <c r="B18" s="136" t="s">
        <v>313</v>
      </c>
      <c r="C18" s="136" t="s">
        <v>31</v>
      </c>
      <c r="D18" s="136" t="s">
        <v>279</v>
      </c>
      <c r="E18" s="136" t="s">
        <v>261</v>
      </c>
      <c r="F18" s="136" t="s">
        <v>52</v>
      </c>
      <c r="G18" s="137">
        <v>478</v>
      </c>
      <c r="H18" s="137">
        <v>478</v>
      </c>
      <c r="I18" s="137"/>
      <c r="J18" s="137">
        <v>478</v>
      </c>
      <c r="K18" s="137">
        <v>478</v>
      </c>
      <c r="L18" s="137"/>
    </row>
    <row r="19" spans="1:12" s="100" customFormat="1" ht="24.75" x14ac:dyDescent="0.25">
      <c r="A19" s="128" t="s">
        <v>257</v>
      </c>
      <c r="B19" s="129" t="s">
        <v>313</v>
      </c>
      <c r="C19" s="129" t="s">
        <v>31</v>
      </c>
      <c r="D19" s="129" t="s">
        <v>279</v>
      </c>
      <c r="E19" s="129" t="s">
        <v>261</v>
      </c>
      <c r="F19" s="129" t="s">
        <v>61</v>
      </c>
      <c r="G19" s="130">
        <v>367.1</v>
      </c>
      <c r="H19" s="130">
        <v>367.1</v>
      </c>
      <c r="I19" s="130"/>
      <c r="J19" s="130">
        <v>367.1</v>
      </c>
      <c r="K19" s="130">
        <v>367.1</v>
      </c>
      <c r="L19" s="130"/>
    </row>
    <row r="20" spans="1:12" s="100" customFormat="1" ht="36.75" x14ac:dyDescent="0.25">
      <c r="A20" s="128" t="s">
        <v>258</v>
      </c>
      <c r="B20" s="129" t="s">
        <v>313</v>
      </c>
      <c r="C20" s="129" t="s">
        <v>31</v>
      </c>
      <c r="D20" s="129" t="s">
        <v>279</v>
      </c>
      <c r="E20" s="129" t="s">
        <v>261</v>
      </c>
      <c r="F20" s="129" t="s">
        <v>259</v>
      </c>
      <c r="G20" s="130">
        <v>110.9</v>
      </c>
      <c r="H20" s="130">
        <v>110.9</v>
      </c>
      <c r="I20" s="130"/>
      <c r="J20" s="130">
        <v>110.9</v>
      </c>
      <c r="K20" s="130">
        <v>110.9</v>
      </c>
      <c r="L20" s="130"/>
    </row>
    <row r="21" spans="1:12" s="88" customFormat="1" ht="48" x14ac:dyDescent="0.2">
      <c r="A21" s="135" t="s">
        <v>280</v>
      </c>
      <c r="B21" s="136" t="s">
        <v>313</v>
      </c>
      <c r="C21" s="136" t="s">
        <v>31</v>
      </c>
      <c r="D21" s="136" t="s">
        <v>281</v>
      </c>
      <c r="E21" s="136" t="s">
        <v>52</v>
      </c>
      <c r="F21" s="136" t="s">
        <v>52</v>
      </c>
      <c r="G21" s="137">
        <v>624.9</v>
      </c>
      <c r="H21" s="137">
        <v>624.9</v>
      </c>
      <c r="I21" s="137"/>
      <c r="J21" s="137">
        <v>626.20000000000005</v>
      </c>
      <c r="K21" s="137">
        <v>626.20000000000005</v>
      </c>
      <c r="L21" s="137"/>
    </row>
    <row r="22" spans="1:12" s="88" customFormat="1" ht="14.25" x14ac:dyDescent="0.2">
      <c r="A22" s="135" t="s">
        <v>222</v>
      </c>
      <c r="B22" s="136" t="s">
        <v>313</v>
      </c>
      <c r="C22" s="136" t="s">
        <v>31</v>
      </c>
      <c r="D22" s="136" t="s">
        <v>281</v>
      </c>
      <c r="E22" s="136" t="s">
        <v>255</v>
      </c>
      <c r="F22" s="136" t="s">
        <v>52</v>
      </c>
      <c r="G22" s="137">
        <v>624.9</v>
      </c>
      <c r="H22" s="137">
        <v>624.9</v>
      </c>
      <c r="I22" s="137"/>
      <c r="J22" s="137">
        <v>626.20000000000005</v>
      </c>
      <c r="K22" s="137">
        <v>626.20000000000005</v>
      </c>
      <c r="L22" s="137"/>
    </row>
    <row r="23" spans="1:12" s="88" customFormat="1" ht="14.25" x14ac:dyDescent="0.2">
      <c r="A23" s="135" t="s">
        <v>223</v>
      </c>
      <c r="B23" s="136" t="s">
        <v>313</v>
      </c>
      <c r="C23" s="136" t="s">
        <v>31</v>
      </c>
      <c r="D23" s="136" t="s">
        <v>281</v>
      </c>
      <c r="E23" s="136" t="s">
        <v>262</v>
      </c>
      <c r="F23" s="136" t="s">
        <v>52</v>
      </c>
      <c r="G23" s="137">
        <v>624.9</v>
      </c>
      <c r="H23" s="137">
        <v>624.9</v>
      </c>
      <c r="I23" s="137"/>
      <c r="J23" s="137">
        <v>626.20000000000005</v>
      </c>
      <c r="K23" s="137">
        <v>626.20000000000005</v>
      </c>
      <c r="L23" s="137"/>
    </row>
    <row r="24" spans="1:12" s="100" customFormat="1" ht="24.75" x14ac:dyDescent="0.25">
      <c r="A24" s="128" t="s">
        <v>257</v>
      </c>
      <c r="B24" s="129" t="s">
        <v>313</v>
      </c>
      <c r="C24" s="129" t="s">
        <v>31</v>
      </c>
      <c r="D24" s="129" t="s">
        <v>281</v>
      </c>
      <c r="E24" s="129" t="s">
        <v>262</v>
      </c>
      <c r="F24" s="129" t="s">
        <v>61</v>
      </c>
      <c r="G24" s="130">
        <v>415</v>
      </c>
      <c r="H24" s="130">
        <v>415</v>
      </c>
      <c r="I24" s="130"/>
      <c r="J24" s="130">
        <v>415</v>
      </c>
      <c r="K24" s="130">
        <v>415</v>
      </c>
      <c r="L24" s="130"/>
    </row>
    <row r="25" spans="1:12" s="100" customFormat="1" ht="36.75" x14ac:dyDescent="0.25">
      <c r="A25" s="128" t="s">
        <v>258</v>
      </c>
      <c r="B25" s="129" t="s">
        <v>313</v>
      </c>
      <c r="C25" s="129" t="s">
        <v>31</v>
      </c>
      <c r="D25" s="129" t="s">
        <v>281</v>
      </c>
      <c r="E25" s="129" t="s">
        <v>262</v>
      </c>
      <c r="F25" s="129" t="s">
        <v>259</v>
      </c>
      <c r="G25" s="130">
        <v>125.3</v>
      </c>
      <c r="H25" s="130">
        <v>125.3</v>
      </c>
      <c r="I25" s="130"/>
      <c r="J25" s="130">
        <v>125.3</v>
      </c>
      <c r="K25" s="130">
        <v>125.3</v>
      </c>
      <c r="L25" s="130"/>
    </row>
    <row r="26" spans="1:12" s="100" customFormat="1" ht="24.75" x14ac:dyDescent="0.25">
      <c r="A26" s="128" t="s">
        <v>62</v>
      </c>
      <c r="B26" s="129" t="s">
        <v>313</v>
      </c>
      <c r="C26" s="129" t="s">
        <v>31</v>
      </c>
      <c r="D26" s="129" t="s">
        <v>281</v>
      </c>
      <c r="E26" s="129" t="s">
        <v>262</v>
      </c>
      <c r="F26" s="129" t="s">
        <v>63</v>
      </c>
      <c r="G26" s="130">
        <v>82.7</v>
      </c>
      <c r="H26" s="130">
        <v>82.7</v>
      </c>
      <c r="I26" s="130"/>
      <c r="J26" s="130">
        <v>84</v>
      </c>
      <c r="K26" s="130">
        <v>84</v>
      </c>
      <c r="L26" s="130"/>
    </row>
    <row r="27" spans="1:12" s="100" customFormat="1" x14ac:dyDescent="0.25">
      <c r="A27" s="128" t="s">
        <v>224</v>
      </c>
      <c r="B27" s="129" t="s">
        <v>313</v>
      </c>
      <c r="C27" s="129" t="s">
        <v>31</v>
      </c>
      <c r="D27" s="129" t="s">
        <v>281</v>
      </c>
      <c r="E27" s="129" t="s">
        <v>262</v>
      </c>
      <c r="F27" s="129" t="s">
        <v>64</v>
      </c>
      <c r="G27" s="130">
        <v>0.6</v>
      </c>
      <c r="H27" s="130">
        <v>0.6</v>
      </c>
      <c r="I27" s="130"/>
      <c r="J27" s="130">
        <v>0.6</v>
      </c>
      <c r="K27" s="130">
        <v>0.6</v>
      </c>
      <c r="L27" s="130"/>
    </row>
    <row r="28" spans="1:12" s="100" customFormat="1" x14ac:dyDescent="0.25">
      <c r="A28" s="128" t="s">
        <v>376</v>
      </c>
      <c r="B28" s="129" t="s">
        <v>313</v>
      </c>
      <c r="C28" s="129" t="s">
        <v>31</v>
      </c>
      <c r="D28" s="129" t="s">
        <v>281</v>
      </c>
      <c r="E28" s="129" t="s">
        <v>262</v>
      </c>
      <c r="F28" s="129" t="s">
        <v>377</v>
      </c>
      <c r="G28" s="130">
        <v>1.3</v>
      </c>
      <c r="H28" s="130">
        <v>1.3</v>
      </c>
      <c r="I28" s="130"/>
      <c r="J28" s="130">
        <v>1.3</v>
      </c>
      <c r="K28" s="130">
        <v>1.3</v>
      </c>
      <c r="L28" s="130"/>
    </row>
    <row r="29" spans="1:12" s="88" customFormat="1" ht="14.25" x14ac:dyDescent="0.2">
      <c r="A29" s="135" t="s">
        <v>282</v>
      </c>
      <c r="B29" s="136" t="s">
        <v>313</v>
      </c>
      <c r="C29" s="136" t="s">
        <v>279</v>
      </c>
      <c r="D29" s="136"/>
      <c r="E29" s="136" t="s">
        <v>52</v>
      </c>
      <c r="F29" s="136" t="s">
        <v>52</v>
      </c>
      <c r="G29" s="137">
        <v>71.900000000000006</v>
      </c>
      <c r="H29" s="137">
        <v>71.900000000000006</v>
      </c>
      <c r="I29" s="137"/>
      <c r="J29" s="137">
        <v>74.400000000000006</v>
      </c>
      <c r="K29" s="137">
        <v>74.400000000000006</v>
      </c>
      <c r="L29" s="137"/>
    </row>
    <row r="30" spans="1:12" s="88" customFormat="1" ht="14.25" x14ac:dyDescent="0.2">
      <c r="A30" s="135" t="s">
        <v>283</v>
      </c>
      <c r="B30" s="136" t="s">
        <v>313</v>
      </c>
      <c r="C30" s="136" t="s">
        <v>279</v>
      </c>
      <c r="D30" s="136" t="s">
        <v>284</v>
      </c>
      <c r="E30" s="136" t="s">
        <v>52</v>
      </c>
      <c r="F30" s="136" t="s">
        <v>52</v>
      </c>
      <c r="G30" s="137">
        <v>71.900000000000006</v>
      </c>
      <c r="H30" s="137">
        <v>71.900000000000006</v>
      </c>
      <c r="I30" s="137"/>
      <c r="J30" s="137">
        <v>74.400000000000006</v>
      </c>
      <c r="K30" s="137">
        <v>74.400000000000006</v>
      </c>
      <c r="L30" s="137"/>
    </row>
    <row r="31" spans="1:12" s="88" customFormat="1" ht="14.25" x14ac:dyDescent="0.2">
      <c r="A31" s="135" t="s">
        <v>222</v>
      </c>
      <c r="B31" s="136" t="s">
        <v>313</v>
      </c>
      <c r="C31" s="136" t="s">
        <v>279</v>
      </c>
      <c r="D31" s="136" t="s">
        <v>284</v>
      </c>
      <c r="E31" s="136" t="s">
        <v>255</v>
      </c>
      <c r="F31" s="136" t="s">
        <v>52</v>
      </c>
      <c r="G31" s="137">
        <v>71.900000000000006</v>
      </c>
      <c r="H31" s="137">
        <v>71.900000000000006</v>
      </c>
      <c r="I31" s="137"/>
      <c r="J31" s="137">
        <v>74.400000000000006</v>
      </c>
      <c r="K31" s="137">
        <v>74.400000000000006</v>
      </c>
      <c r="L31" s="137"/>
    </row>
    <row r="32" spans="1:12" s="88" customFormat="1" ht="24" x14ac:dyDescent="0.2">
      <c r="A32" s="135" t="s">
        <v>65</v>
      </c>
      <c r="B32" s="136" t="s">
        <v>313</v>
      </c>
      <c r="C32" s="136" t="s">
        <v>279</v>
      </c>
      <c r="D32" s="136" t="s">
        <v>284</v>
      </c>
      <c r="E32" s="136" t="s">
        <v>256</v>
      </c>
      <c r="F32" s="136" t="s">
        <v>52</v>
      </c>
      <c r="G32" s="137">
        <v>71.900000000000006</v>
      </c>
      <c r="H32" s="137">
        <v>71.900000000000006</v>
      </c>
      <c r="I32" s="137"/>
      <c r="J32" s="137">
        <v>74.400000000000006</v>
      </c>
      <c r="K32" s="137">
        <v>74.400000000000006</v>
      </c>
      <c r="L32" s="137"/>
    </row>
    <row r="33" spans="1:12" s="100" customFormat="1" ht="24" customHeight="1" x14ac:dyDescent="0.25">
      <c r="A33" s="128" t="s">
        <v>257</v>
      </c>
      <c r="B33" s="129" t="s">
        <v>313</v>
      </c>
      <c r="C33" s="129" t="s">
        <v>279</v>
      </c>
      <c r="D33" s="129" t="s">
        <v>284</v>
      </c>
      <c r="E33" s="129" t="s">
        <v>256</v>
      </c>
      <c r="F33" s="129" t="s">
        <v>61</v>
      </c>
      <c r="G33" s="130">
        <v>50.6</v>
      </c>
      <c r="H33" s="130">
        <v>50.6</v>
      </c>
      <c r="I33" s="130"/>
      <c r="J33" s="130">
        <v>52.6</v>
      </c>
      <c r="K33" s="130">
        <v>52.6</v>
      </c>
      <c r="L33" s="130"/>
    </row>
    <row r="34" spans="1:12" s="100" customFormat="1" ht="36.75" x14ac:dyDescent="0.25">
      <c r="A34" s="128" t="s">
        <v>258</v>
      </c>
      <c r="B34" s="129" t="s">
        <v>313</v>
      </c>
      <c r="C34" s="129" t="s">
        <v>279</v>
      </c>
      <c r="D34" s="129" t="s">
        <v>284</v>
      </c>
      <c r="E34" s="129" t="s">
        <v>256</v>
      </c>
      <c r="F34" s="129" t="s">
        <v>259</v>
      </c>
      <c r="G34" s="130">
        <v>15.3</v>
      </c>
      <c r="H34" s="130">
        <v>15.3</v>
      </c>
      <c r="I34" s="130"/>
      <c r="J34" s="130">
        <v>15.8</v>
      </c>
      <c r="K34" s="130">
        <v>15.8</v>
      </c>
      <c r="L34" s="130"/>
    </row>
    <row r="35" spans="1:12" s="100" customFormat="1" ht="24.75" x14ac:dyDescent="0.25">
      <c r="A35" s="128" t="s">
        <v>62</v>
      </c>
      <c r="B35" s="129" t="s">
        <v>313</v>
      </c>
      <c r="C35" s="129" t="s">
        <v>279</v>
      </c>
      <c r="D35" s="129" t="s">
        <v>284</v>
      </c>
      <c r="E35" s="129" t="s">
        <v>256</v>
      </c>
      <c r="F35" s="129" t="s">
        <v>63</v>
      </c>
      <c r="G35" s="130">
        <v>6</v>
      </c>
      <c r="H35" s="130">
        <v>6</v>
      </c>
      <c r="I35" s="130"/>
      <c r="J35" s="130">
        <v>6</v>
      </c>
      <c r="K35" s="130">
        <v>6</v>
      </c>
      <c r="L35" s="130"/>
    </row>
    <row r="36" spans="1:12" s="88" customFormat="1" ht="14.25" x14ac:dyDescent="0.2">
      <c r="A36" s="135" t="s">
        <v>285</v>
      </c>
      <c r="B36" s="136" t="s">
        <v>313</v>
      </c>
      <c r="C36" s="136" t="s">
        <v>281</v>
      </c>
      <c r="D36" s="136"/>
      <c r="E36" s="136" t="s">
        <v>52</v>
      </c>
      <c r="F36" s="136" t="s">
        <v>52</v>
      </c>
      <c r="G36" s="137">
        <v>682.6</v>
      </c>
      <c r="H36" s="137">
        <v>682.6</v>
      </c>
      <c r="I36" s="137"/>
      <c r="J36" s="137">
        <v>682.6</v>
      </c>
      <c r="K36" s="137">
        <v>682.6</v>
      </c>
      <c r="L36" s="137"/>
    </row>
    <row r="37" spans="1:12" s="88" customFormat="1" ht="14.25" x14ac:dyDescent="0.2">
      <c r="A37" s="135" t="s">
        <v>286</v>
      </c>
      <c r="B37" s="136" t="s">
        <v>313</v>
      </c>
      <c r="C37" s="136" t="s">
        <v>281</v>
      </c>
      <c r="D37" s="136" t="s">
        <v>287</v>
      </c>
      <c r="E37" s="136" t="s">
        <v>52</v>
      </c>
      <c r="F37" s="136" t="s">
        <v>52</v>
      </c>
      <c r="G37" s="137">
        <v>682.6</v>
      </c>
      <c r="H37" s="137">
        <v>682.6</v>
      </c>
      <c r="I37" s="137"/>
      <c r="J37" s="137">
        <v>682.6</v>
      </c>
      <c r="K37" s="137">
        <v>682.6</v>
      </c>
      <c r="L37" s="137"/>
    </row>
    <row r="38" spans="1:12" s="88" customFormat="1" ht="14.25" x14ac:dyDescent="0.2">
      <c r="A38" s="135" t="s">
        <v>222</v>
      </c>
      <c r="B38" s="136" t="s">
        <v>313</v>
      </c>
      <c r="C38" s="136" t="s">
        <v>281</v>
      </c>
      <c r="D38" s="136" t="s">
        <v>287</v>
      </c>
      <c r="E38" s="136" t="s">
        <v>255</v>
      </c>
      <c r="F38" s="136" t="s">
        <v>52</v>
      </c>
      <c r="G38" s="137">
        <v>682.6</v>
      </c>
      <c r="H38" s="137">
        <v>682.6</v>
      </c>
      <c r="I38" s="137"/>
      <c r="J38" s="137">
        <v>682.6</v>
      </c>
      <c r="K38" s="137">
        <v>682.6</v>
      </c>
      <c r="L38" s="137"/>
    </row>
    <row r="39" spans="1:12" s="88" customFormat="1" ht="36" x14ac:dyDescent="0.2">
      <c r="A39" s="135" t="s">
        <v>225</v>
      </c>
      <c r="B39" s="136" t="s">
        <v>313</v>
      </c>
      <c r="C39" s="136" t="s">
        <v>281</v>
      </c>
      <c r="D39" s="136" t="s">
        <v>287</v>
      </c>
      <c r="E39" s="136" t="s">
        <v>263</v>
      </c>
      <c r="F39" s="136" t="s">
        <v>52</v>
      </c>
      <c r="G39" s="137">
        <v>612.6</v>
      </c>
      <c r="H39" s="137">
        <v>612.6</v>
      </c>
      <c r="I39" s="137"/>
      <c r="J39" s="137">
        <v>612.6</v>
      </c>
      <c r="K39" s="137">
        <v>612.6</v>
      </c>
      <c r="L39" s="137"/>
    </row>
    <row r="40" spans="1:12" s="100" customFormat="1" ht="24.75" x14ac:dyDescent="0.25">
      <c r="A40" s="128" t="s">
        <v>62</v>
      </c>
      <c r="B40" s="129" t="s">
        <v>313</v>
      </c>
      <c r="C40" s="129" t="s">
        <v>281</v>
      </c>
      <c r="D40" s="129" t="s">
        <v>287</v>
      </c>
      <c r="E40" s="129" t="s">
        <v>263</v>
      </c>
      <c r="F40" s="129" t="s">
        <v>63</v>
      </c>
      <c r="G40" s="130">
        <v>612.6</v>
      </c>
      <c r="H40" s="130">
        <v>612.6</v>
      </c>
      <c r="I40" s="130"/>
      <c r="J40" s="130">
        <v>612.6</v>
      </c>
      <c r="K40" s="130">
        <v>612.6</v>
      </c>
      <c r="L40" s="130"/>
    </row>
    <row r="41" spans="1:12" s="88" customFormat="1" ht="14.25" x14ac:dyDescent="0.2">
      <c r="A41" s="135" t="s">
        <v>264</v>
      </c>
      <c r="B41" s="136" t="s">
        <v>313</v>
      </c>
      <c r="C41" s="136" t="s">
        <v>281</v>
      </c>
      <c r="D41" s="136" t="s">
        <v>287</v>
      </c>
      <c r="E41" s="136" t="s">
        <v>265</v>
      </c>
      <c r="F41" s="136" t="s">
        <v>52</v>
      </c>
      <c r="G41" s="137">
        <v>70</v>
      </c>
      <c r="H41" s="137">
        <v>70</v>
      </c>
      <c r="I41" s="137"/>
      <c r="J41" s="137">
        <v>70</v>
      </c>
      <c r="K41" s="137">
        <v>70</v>
      </c>
      <c r="L41" s="137"/>
    </row>
    <row r="42" spans="1:12" s="100" customFormat="1" ht="24.75" x14ac:dyDescent="0.25">
      <c r="A42" s="128" t="s">
        <v>62</v>
      </c>
      <c r="B42" s="129" t="s">
        <v>313</v>
      </c>
      <c r="C42" s="129" t="s">
        <v>281</v>
      </c>
      <c r="D42" s="129" t="s">
        <v>287</v>
      </c>
      <c r="E42" s="129" t="s">
        <v>265</v>
      </c>
      <c r="F42" s="129" t="s">
        <v>63</v>
      </c>
      <c r="G42" s="130">
        <v>70</v>
      </c>
      <c r="H42" s="130">
        <v>70</v>
      </c>
      <c r="I42" s="130"/>
      <c r="J42" s="130">
        <v>70</v>
      </c>
      <c r="K42" s="130">
        <v>70</v>
      </c>
      <c r="L42" s="130"/>
    </row>
    <row r="43" spans="1:12" x14ac:dyDescent="0.25">
      <c r="A43" s="223" t="s">
        <v>53</v>
      </c>
      <c r="B43" s="224"/>
      <c r="C43" s="224"/>
      <c r="D43" s="224"/>
      <c r="E43" s="224"/>
      <c r="F43" s="225"/>
      <c r="G43" s="138">
        <f>G13</f>
        <v>1857.4</v>
      </c>
      <c r="H43" s="139"/>
      <c r="I43" s="139"/>
      <c r="J43" s="138">
        <f>J13</f>
        <v>1861.2</v>
      </c>
      <c r="K43" s="139"/>
      <c r="L43" s="139"/>
    </row>
    <row r="44" spans="1:12" x14ac:dyDescent="0.25">
      <c r="A44" s="226" t="s">
        <v>54</v>
      </c>
      <c r="B44" s="227"/>
      <c r="C44" s="227"/>
      <c r="D44" s="227"/>
      <c r="E44" s="227"/>
      <c r="F44" s="228"/>
      <c r="G44" s="138">
        <f>I13</f>
        <v>0</v>
      </c>
      <c r="H44" s="139"/>
      <c r="I44" s="139"/>
      <c r="J44" s="138">
        <f>L13</f>
        <v>0</v>
      </c>
      <c r="K44" s="139"/>
      <c r="L44" s="139"/>
    </row>
    <row r="45" spans="1:12" x14ac:dyDescent="0.25">
      <c r="A45" s="223" t="s">
        <v>55</v>
      </c>
      <c r="B45" s="224"/>
      <c r="C45" s="224"/>
      <c r="D45" s="224"/>
      <c r="E45" s="224"/>
      <c r="F45" s="225"/>
      <c r="G45" s="138">
        <f>H13</f>
        <v>1857.4</v>
      </c>
      <c r="H45" s="139"/>
      <c r="I45" s="139"/>
      <c r="J45" s="138">
        <f>K13</f>
        <v>1861.2</v>
      </c>
      <c r="K45" s="139"/>
      <c r="L45" s="139"/>
    </row>
  </sheetData>
  <mergeCells count="11">
    <mergeCell ref="A9:A10"/>
    <mergeCell ref="A43:F43"/>
    <mergeCell ref="A44:F44"/>
    <mergeCell ref="A45:F45"/>
    <mergeCell ref="A7:J7"/>
    <mergeCell ref="D9:D10"/>
    <mergeCell ref="E9:E10"/>
    <mergeCell ref="F9:F10"/>
    <mergeCell ref="G9:J9"/>
    <mergeCell ref="B9:B10"/>
    <mergeCell ref="C9:C10"/>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BreakPreview" topLeftCell="A25" zoomScaleNormal="100" zoomScaleSheetLayoutView="100" workbookViewId="0">
      <selection activeCell="A7" sqref="A7:F7"/>
    </sheetView>
  </sheetViews>
  <sheetFormatPr defaultRowHeight="15" x14ac:dyDescent="0.25"/>
  <cols>
    <col min="1" max="1" width="57.140625" style="66" customWidth="1"/>
    <col min="2" max="2" width="12" style="66" customWidth="1"/>
    <col min="3" max="3" width="5.85546875" style="66" customWidth="1"/>
    <col min="4" max="4" width="11.28515625" customWidth="1"/>
    <col min="5" max="6" width="9.85546875" style="65" hidden="1" customWidth="1"/>
    <col min="7" max="8" width="8.85546875" style="65" hidden="1" customWidth="1"/>
    <col min="257" max="257" width="57.140625" customWidth="1"/>
    <col min="258" max="258" width="9.140625" customWidth="1"/>
    <col min="259" max="259" width="5.85546875" customWidth="1"/>
    <col min="260" max="260" width="8.85546875" customWidth="1"/>
    <col min="261" max="264" width="0" hidden="1" customWidth="1"/>
    <col min="513" max="513" width="57.140625" customWidth="1"/>
    <col min="514" max="514" width="9.140625" customWidth="1"/>
    <col min="515" max="515" width="5.85546875" customWidth="1"/>
    <col min="516" max="516" width="8.85546875" customWidth="1"/>
    <col min="517" max="520" width="0" hidden="1" customWidth="1"/>
    <col min="769" max="769" width="57.140625" customWidth="1"/>
    <col min="770" max="770" width="9.140625" customWidth="1"/>
    <col min="771" max="771" width="5.85546875" customWidth="1"/>
    <col min="772" max="772" width="8.85546875" customWidth="1"/>
    <col min="773" max="776" width="0" hidden="1" customWidth="1"/>
    <col min="1025" max="1025" width="57.140625" customWidth="1"/>
    <col min="1026" max="1026" width="9.140625" customWidth="1"/>
    <col min="1027" max="1027" width="5.85546875" customWidth="1"/>
    <col min="1028" max="1028" width="8.85546875" customWidth="1"/>
    <col min="1029" max="1032" width="0" hidden="1" customWidth="1"/>
    <col min="1281" max="1281" width="57.140625" customWidth="1"/>
    <col min="1282" max="1282" width="9.140625" customWidth="1"/>
    <col min="1283" max="1283" width="5.85546875" customWidth="1"/>
    <col min="1284" max="1284" width="8.85546875" customWidth="1"/>
    <col min="1285" max="1288" width="0" hidden="1" customWidth="1"/>
    <col min="1537" max="1537" width="57.140625" customWidth="1"/>
    <col min="1538" max="1538" width="9.140625" customWidth="1"/>
    <col min="1539" max="1539" width="5.85546875" customWidth="1"/>
    <col min="1540" max="1540" width="8.85546875" customWidth="1"/>
    <col min="1541" max="1544" width="0" hidden="1" customWidth="1"/>
    <col min="1793" max="1793" width="57.140625" customWidth="1"/>
    <col min="1794" max="1794" width="9.140625" customWidth="1"/>
    <col min="1795" max="1795" width="5.85546875" customWidth="1"/>
    <col min="1796" max="1796" width="8.85546875" customWidth="1"/>
    <col min="1797" max="1800" width="0" hidden="1" customWidth="1"/>
    <col min="2049" max="2049" width="57.140625" customWidth="1"/>
    <col min="2050" max="2050" width="9.140625" customWidth="1"/>
    <col min="2051" max="2051" width="5.85546875" customWidth="1"/>
    <col min="2052" max="2052" width="8.85546875" customWidth="1"/>
    <col min="2053" max="2056" width="0" hidden="1" customWidth="1"/>
    <col min="2305" max="2305" width="57.140625" customWidth="1"/>
    <col min="2306" max="2306" width="9.140625" customWidth="1"/>
    <col min="2307" max="2307" width="5.85546875" customWidth="1"/>
    <col min="2308" max="2308" width="8.85546875" customWidth="1"/>
    <col min="2309" max="2312" width="0" hidden="1" customWidth="1"/>
    <col min="2561" max="2561" width="57.140625" customWidth="1"/>
    <col min="2562" max="2562" width="9.140625" customWidth="1"/>
    <col min="2563" max="2563" width="5.85546875" customWidth="1"/>
    <col min="2564" max="2564" width="8.85546875" customWidth="1"/>
    <col min="2565" max="2568" width="0" hidden="1" customWidth="1"/>
    <col min="2817" max="2817" width="57.140625" customWidth="1"/>
    <col min="2818" max="2818" width="9.140625" customWidth="1"/>
    <col min="2819" max="2819" width="5.85546875" customWidth="1"/>
    <col min="2820" max="2820" width="8.85546875" customWidth="1"/>
    <col min="2821" max="2824" width="0" hidden="1" customWidth="1"/>
    <col min="3073" max="3073" width="57.140625" customWidth="1"/>
    <col min="3074" max="3074" width="9.140625" customWidth="1"/>
    <col min="3075" max="3075" width="5.85546875" customWidth="1"/>
    <col min="3076" max="3076" width="8.85546875" customWidth="1"/>
    <col min="3077" max="3080" width="0" hidden="1" customWidth="1"/>
    <col min="3329" max="3329" width="57.140625" customWidth="1"/>
    <col min="3330" max="3330" width="9.140625" customWidth="1"/>
    <col min="3331" max="3331" width="5.85546875" customWidth="1"/>
    <col min="3332" max="3332" width="8.85546875" customWidth="1"/>
    <col min="3333" max="3336" width="0" hidden="1" customWidth="1"/>
    <col min="3585" max="3585" width="57.140625" customWidth="1"/>
    <col min="3586" max="3586" width="9.140625" customWidth="1"/>
    <col min="3587" max="3587" width="5.85546875" customWidth="1"/>
    <col min="3588" max="3588" width="8.85546875" customWidth="1"/>
    <col min="3589" max="3592" width="0" hidden="1" customWidth="1"/>
    <col min="3841" max="3841" width="57.140625" customWidth="1"/>
    <col min="3842" max="3842" width="9.140625" customWidth="1"/>
    <col min="3843" max="3843" width="5.85546875" customWidth="1"/>
    <col min="3844" max="3844" width="8.85546875" customWidth="1"/>
    <col min="3845" max="3848" width="0" hidden="1" customWidth="1"/>
    <col min="4097" max="4097" width="57.140625" customWidth="1"/>
    <col min="4098" max="4098" width="9.140625" customWidth="1"/>
    <col min="4099" max="4099" width="5.85546875" customWidth="1"/>
    <col min="4100" max="4100" width="8.85546875" customWidth="1"/>
    <col min="4101" max="4104" width="0" hidden="1" customWidth="1"/>
    <col min="4353" max="4353" width="57.140625" customWidth="1"/>
    <col min="4354" max="4354" width="9.140625" customWidth="1"/>
    <col min="4355" max="4355" width="5.85546875" customWidth="1"/>
    <col min="4356" max="4356" width="8.85546875" customWidth="1"/>
    <col min="4357" max="4360" width="0" hidden="1" customWidth="1"/>
    <col min="4609" max="4609" width="57.140625" customWidth="1"/>
    <col min="4610" max="4610" width="9.140625" customWidth="1"/>
    <col min="4611" max="4611" width="5.85546875" customWidth="1"/>
    <col min="4612" max="4612" width="8.85546875" customWidth="1"/>
    <col min="4613" max="4616" width="0" hidden="1" customWidth="1"/>
    <col min="4865" max="4865" width="57.140625" customWidth="1"/>
    <col min="4866" max="4866" width="9.140625" customWidth="1"/>
    <col min="4867" max="4867" width="5.85546875" customWidth="1"/>
    <col min="4868" max="4868" width="8.85546875" customWidth="1"/>
    <col min="4869" max="4872" width="0" hidden="1" customWidth="1"/>
    <col min="5121" max="5121" width="57.140625" customWidth="1"/>
    <col min="5122" max="5122" width="9.140625" customWidth="1"/>
    <col min="5123" max="5123" width="5.85546875" customWidth="1"/>
    <col min="5124" max="5124" width="8.85546875" customWidth="1"/>
    <col min="5125" max="5128" width="0" hidden="1" customWidth="1"/>
    <col min="5377" max="5377" width="57.140625" customWidth="1"/>
    <col min="5378" max="5378" width="9.140625" customWidth="1"/>
    <col min="5379" max="5379" width="5.85546875" customWidth="1"/>
    <col min="5380" max="5380" width="8.85546875" customWidth="1"/>
    <col min="5381" max="5384" width="0" hidden="1" customWidth="1"/>
    <col min="5633" max="5633" width="57.140625" customWidth="1"/>
    <col min="5634" max="5634" width="9.140625" customWidth="1"/>
    <col min="5635" max="5635" width="5.85546875" customWidth="1"/>
    <col min="5636" max="5636" width="8.85546875" customWidth="1"/>
    <col min="5637" max="5640" width="0" hidden="1" customWidth="1"/>
    <col min="5889" max="5889" width="57.140625" customWidth="1"/>
    <col min="5890" max="5890" width="9.140625" customWidth="1"/>
    <col min="5891" max="5891" width="5.85546875" customWidth="1"/>
    <col min="5892" max="5892" width="8.85546875" customWidth="1"/>
    <col min="5893" max="5896" width="0" hidden="1" customWidth="1"/>
    <col min="6145" max="6145" width="57.140625" customWidth="1"/>
    <col min="6146" max="6146" width="9.140625" customWidth="1"/>
    <col min="6147" max="6147" width="5.85546875" customWidth="1"/>
    <col min="6148" max="6148" width="8.85546875" customWidth="1"/>
    <col min="6149" max="6152" width="0" hidden="1" customWidth="1"/>
    <col min="6401" max="6401" width="57.140625" customWidth="1"/>
    <col min="6402" max="6402" width="9.140625" customWidth="1"/>
    <col min="6403" max="6403" width="5.85546875" customWidth="1"/>
    <col min="6404" max="6404" width="8.85546875" customWidth="1"/>
    <col min="6405" max="6408" width="0" hidden="1" customWidth="1"/>
    <col min="6657" max="6657" width="57.140625" customWidth="1"/>
    <col min="6658" max="6658" width="9.140625" customWidth="1"/>
    <col min="6659" max="6659" width="5.85546875" customWidth="1"/>
    <col min="6660" max="6660" width="8.85546875" customWidth="1"/>
    <col min="6661" max="6664" width="0" hidden="1" customWidth="1"/>
    <col min="6913" max="6913" width="57.140625" customWidth="1"/>
    <col min="6914" max="6914" width="9.140625" customWidth="1"/>
    <col min="6915" max="6915" width="5.85546875" customWidth="1"/>
    <col min="6916" max="6916" width="8.85546875" customWidth="1"/>
    <col min="6917" max="6920" width="0" hidden="1" customWidth="1"/>
    <col min="7169" max="7169" width="57.140625" customWidth="1"/>
    <col min="7170" max="7170" width="9.140625" customWidth="1"/>
    <col min="7171" max="7171" width="5.85546875" customWidth="1"/>
    <col min="7172" max="7172" width="8.85546875" customWidth="1"/>
    <col min="7173" max="7176" width="0" hidden="1" customWidth="1"/>
    <col min="7425" max="7425" width="57.140625" customWidth="1"/>
    <col min="7426" max="7426" width="9.140625" customWidth="1"/>
    <col min="7427" max="7427" width="5.85546875" customWidth="1"/>
    <col min="7428" max="7428" width="8.85546875" customWidth="1"/>
    <col min="7429" max="7432" width="0" hidden="1" customWidth="1"/>
    <col min="7681" max="7681" width="57.140625" customWidth="1"/>
    <col min="7682" max="7682" width="9.140625" customWidth="1"/>
    <col min="7683" max="7683" width="5.85546875" customWidth="1"/>
    <col min="7684" max="7684" width="8.85546875" customWidth="1"/>
    <col min="7685" max="7688" width="0" hidden="1" customWidth="1"/>
    <col min="7937" max="7937" width="57.140625" customWidth="1"/>
    <col min="7938" max="7938" width="9.140625" customWidth="1"/>
    <col min="7939" max="7939" width="5.85546875" customWidth="1"/>
    <col min="7940" max="7940" width="8.85546875" customWidth="1"/>
    <col min="7941" max="7944" width="0" hidden="1" customWidth="1"/>
    <col min="8193" max="8193" width="57.140625" customWidth="1"/>
    <col min="8194" max="8194" width="9.140625" customWidth="1"/>
    <col min="8195" max="8195" width="5.85546875" customWidth="1"/>
    <col min="8196" max="8196" width="8.85546875" customWidth="1"/>
    <col min="8197" max="8200" width="0" hidden="1" customWidth="1"/>
    <col min="8449" max="8449" width="57.140625" customWidth="1"/>
    <col min="8450" max="8450" width="9.140625" customWidth="1"/>
    <col min="8451" max="8451" width="5.85546875" customWidth="1"/>
    <col min="8452" max="8452" width="8.85546875" customWidth="1"/>
    <col min="8453" max="8456" width="0" hidden="1" customWidth="1"/>
    <col min="8705" max="8705" width="57.140625" customWidth="1"/>
    <col min="8706" max="8706" width="9.140625" customWidth="1"/>
    <col min="8707" max="8707" width="5.85546875" customWidth="1"/>
    <col min="8708" max="8708" width="8.85546875" customWidth="1"/>
    <col min="8709" max="8712" width="0" hidden="1" customWidth="1"/>
    <col min="8961" max="8961" width="57.140625" customWidth="1"/>
    <col min="8962" max="8962" width="9.140625" customWidth="1"/>
    <col min="8963" max="8963" width="5.85546875" customWidth="1"/>
    <col min="8964" max="8964" width="8.85546875" customWidth="1"/>
    <col min="8965" max="8968" width="0" hidden="1" customWidth="1"/>
    <col min="9217" max="9217" width="57.140625" customWidth="1"/>
    <col min="9218" max="9218" width="9.140625" customWidth="1"/>
    <col min="9219" max="9219" width="5.85546875" customWidth="1"/>
    <col min="9220" max="9220" width="8.85546875" customWidth="1"/>
    <col min="9221" max="9224" width="0" hidden="1" customWidth="1"/>
    <col min="9473" max="9473" width="57.140625" customWidth="1"/>
    <col min="9474" max="9474" width="9.140625" customWidth="1"/>
    <col min="9475" max="9475" width="5.85546875" customWidth="1"/>
    <col min="9476" max="9476" width="8.85546875" customWidth="1"/>
    <col min="9477" max="9480" width="0" hidden="1" customWidth="1"/>
    <col min="9729" max="9729" width="57.140625" customWidth="1"/>
    <col min="9730" max="9730" width="9.140625" customWidth="1"/>
    <col min="9731" max="9731" width="5.85546875" customWidth="1"/>
    <col min="9732" max="9732" width="8.85546875" customWidth="1"/>
    <col min="9733" max="9736" width="0" hidden="1" customWidth="1"/>
    <col min="9985" max="9985" width="57.140625" customWidth="1"/>
    <col min="9986" max="9986" width="9.140625" customWidth="1"/>
    <col min="9987" max="9987" width="5.85546875" customWidth="1"/>
    <col min="9988" max="9988" width="8.85546875" customWidth="1"/>
    <col min="9989" max="9992" width="0" hidden="1" customWidth="1"/>
    <col min="10241" max="10241" width="57.140625" customWidth="1"/>
    <col min="10242" max="10242" width="9.140625" customWidth="1"/>
    <col min="10243" max="10243" width="5.85546875" customWidth="1"/>
    <col min="10244" max="10244" width="8.85546875" customWidth="1"/>
    <col min="10245" max="10248" width="0" hidden="1" customWidth="1"/>
    <col min="10497" max="10497" width="57.140625" customWidth="1"/>
    <col min="10498" max="10498" width="9.140625" customWidth="1"/>
    <col min="10499" max="10499" width="5.85546875" customWidth="1"/>
    <col min="10500" max="10500" width="8.85546875" customWidth="1"/>
    <col min="10501" max="10504" width="0" hidden="1" customWidth="1"/>
    <col min="10753" max="10753" width="57.140625" customWidth="1"/>
    <col min="10754" max="10754" width="9.140625" customWidth="1"/>
    <col min="10755" max="10755" width="5.85546875" customWidth="1"/>
    <col min="10756" max="10756" width="8.85546875" customWidth="1"/>
    <col min="10757" max="10760" width="0" hidden="1" customWidth="1"/>
    <col min="11009" max="11009" width="57.140625" customWidth="1"/>
    <col min="11010" max="11010" width="9.140625" customWidth="1"/>
    <col min="11011" max="11011" width="5.85546875" customWidth="1"/>
    <col min="11012" max="11012" width="8.85546875" customWidth="1"/>
    <col min="11013" max="11016" width="0" hidden="1" customWidth="1"/>
    <col min="11265" max="11265" width="57.140625" customWidth="1"/>
    <col min="11266" max="11266" width="9.140625" customWidth="1"/>
    <col min="11267" max="11267" width="5.85546875" customWidth="1"/>
    <col min="11268" max="11268" width="8.85546875" customWidth="1"/>
    <col min="11269" max="11272" width="0" hidden="1" customWidth="1"/>
    <col min="11521" max="11521" width="57.140625" customWidth="1"/>
    <col min="11522" max="11522" width="9.140625" customWidth="1"/>
    <col min="11523" max="11523" width="5.85546875" customWidth="1"/>
    <col min="11524" max="11524" width="8.85546875" customWidth="1"/>
    <col min="11525" max="11528" width="0" hidden="1" customWidth="1"/>
    <col min="11777" max="11777" width="57.140625" customWidth="1"/>
    <col min="11778" max="11778" width="9.140625" customWidth="1"/>
    <col min="11779" max="11779" width="5.85546875" customWidth="1"/>
    <col min="11780" max="11780" width="8.85546875" customWidth="1"/>
    <col min="11781" max="11784" width="0" hidden="1" customWidth="1"/>
    <col min="12033" max="12033" width="57.140625" customWidth="1"/>
    <col min="12034" max="12034" width="9.140625" customWidth="1"/>
    <col min="12035" max="12035" width="5.85546875" customWidth="1"/>
    <col min="12036" max="12036" width="8.85546875" customWidth="1"/>
    <col min="12037" max="12040" width="0" hidden="1" customWidth="1"/>
    <col min="12289" max="12289" width="57.140625" customWidth="1"/>
    <col min="12290" max="12290" width="9.140625" customWidth="1"/>
    <col min="12291" max="12291" width="5.85546875" customWidth="1"/>
    <col min="12292" max="12292" width="8.85546875" customWidth="1"/>
    <col min="12293" max="12296" width="0" hidden="1" customWidth="1"/>
    <col min="12545" max="12545" width="57.140625" customWidth="1"/>
    <col min="12546" max="12546" width="9.140625" customWidth="1"/>
    <col min="12547" max="12547" width="5.85546875" customWidth="1"/>
    <col min="12548" max="12548" width="8.85546875" customWidth="1"/>
    <col min="12549" max="12552" width="0" hidden="1" customWidth="1"/>
    <col min="12801" max="12801" width="57.140625" customWidth="1"/>
    <col min="12802" max="12802" width="9.140625" customWidth="1"/>
    <col min="12803" max="12803" width="5.85546875" customWidth="1"/>
    <col min="12804" max="12804" width="8.85546875" customWidth="1"/>
    <col min="12805" max="12808" width="0" hidden="1" customWidth="1"/>
    <col min="13057" max="13057" width="57.140625" customWidth="1"/>
    <col min="13058" max="13058" width="9.140625" customWidth="1"/>
    <col min="13059" max="13059" width="5.85546875" customWidth="1"/>
    <col min="13060" max="13060" width="8.85546875" customWidth="1"/>
    <col min="13061" max="13064" width="0" hidden="1" customWidth="1"/>
    <col min="13313" max="13313" width="57.140625" customWidth="1"/>
    <col min="13314" max="13314" width="9.140625" customWidth="1"/>
    <col min="13315" max="13315" width="5.85546875" customWidth="1"/>
    <col min="13316" max="13316" width="8.85546875" customWidth="1"/>
    <col min="13317" max="13320" width="0" hidden="1" customWidth="1"/>
    <col min="13569" max="13569" width="57.140625" customWidth="1"/>
    <col min="13570" max="13570" width="9.140625" customWidth="1"/>
    <col min="13571" max="13571" width="5.85546875" customWidth="1"/>
    <col min="13572" max="13572" width="8.85546875" customWidth="1"/>
    <col min="13573" max="13576" width="0" hidden="1" customWidth="1"/>
    <col min="13825" max="13825" width="57.140625" customWidth="1"/>
    <col min="13826" max="13826" width="9.140625" customWidth="1"/>
    <col min="13827" max="13827" width="5.85546875" customWidth="1"/>
    <col min="13828" max="13828" width="8.85546875" customWidth="1"/>
    <col min="13829" max="13832" width="0" hidden="1" customWidth="1"/>
    <col min="14081" max="14081" width="57.140625" customWidth="1"/>
    <col min="14082" max="14082" width="9.140625" customWidth="1"/>
    <col min="14083" max="14083" width="5.85546875" customWidth="1"/>
    <col min="14084" max="14084" width="8.85546875" customWidth="1"/>
    <col min="14085" max="14088" width="0" hidden="1" customWidth="1"/>
    <col min="14337" max="14337" width="57.140625" customWidth="1"/>
    <col min="14338" max="14338" width="9.140625" customWidth="1"/>
    <col min="14339" max="14339" width="5.85546875" customWidth="1"/>
    <col min="14340" max="14340" width="8.85546875" customWidth="1"/>
    <col min="14341" max="14344" width="0" hidden="1" customWidth="1"/>
    <col min="14593" max="14593" width="57.140625" customWidth="1"/>
    <col min="14594" max="14594" width="9.140625" customWidth="1"/>
    <col min="14595" max="14595" width="5.85546875" customWidth="1"/>
    <col min="14596" max="14596" width="8.85546875" customWidth="1"/>
    <col min="14597" max="14600" width="0" hidden="1" customWidth="1"/>
    <col min="14849" max="14849" width="57.140625" customWidth="1"/>
    <col min="14850" max="14850" width="9.140625" customWidth="1"/>
    <col min="14851" max="14851" width="5.85546875" customWidth="1"/>
    <col min="14852" max="14852" width="8.85546875" customWidth="1"/>
    <col min="14853" max="14856" width="0" hidden="1" customWidth="1"/>
    <col min="15105" max="15105" width="57.140625" customWidth="1"/>
    <col min="15106" max="15106" width="9.140625" customWidth="1"/>
    <col min="15107" max="15107" width="5.85546875" customWidth="1"/>
    <col min="15108" max="15108" width="8.85546875" customWidth="1"/>
    <col min="15109" max="15112" width="0" hidden="1" customWidth="1"/>
    <col min="15361" max="15361" width="57.140625" customWidth="1"/>
    <col min="15362" max="15362" width="9.140625" customWidth="1"/>
    <col min="15363" max="15363" width="5.85546875" customWidth="1"/>
    <col min="15364" max="15364" width="8.85546875" customWidth="1"/>
    <col min="15365" max="15368" width="0" hidden="1" customWidth="1"/>
    <col min="15617" max="15617" width="57.140625" customWidth="1"/>
    <col min="15618" max="15618" width="9.140625" customWidth="1"/>
    <col min="15619" max="15619" width="5.85546875" customWidth="1"/>
    <col min="15620" max="15620" width="8.85546875" customWidth="1"/>
    <col min="15621" max="15624" width="0" hidden="1" customWidth="1"/>
    <col min="15873" max="15873" width="57.140625" customWidth="1"/>
    <col min="15874" max="15874" width="9.140625" customWidth="1"/>
    <col min="15875" max="15875" width="5.85546875" customWidth="1"/>
    <col min="15876" max="15876" width="8.85546875" customWidth="1"/>
    <col min="15877" max="15880" width="0" hidden="1" customWidth="1"/>
    <col min="16129" max="16129" width="57.140625" customWidth="1"/>
    <col min="16130" max="16130" width="9.140625" customWidth="1"/>
    <col min="16131" max="16131" width="5.85546875" customWidth="1"/>
    <col min="16132" max="16132" width="8.85546875" customWidth="1"/>
    <col min="16133" max="16136" width="0" hidden="1" customWidth="1"/>
  </cols>
  <sheetData>
    <row r="1" spans="1:8" s="88" customFormat="1" ht="12.75" hidden="1" customHeight="1" x14ac:dyDescent="0.2">
      <c r="A1" s="141"/>
      <c r="B1" s="142"/>
      <c r="C1" s="142"/>
      <c r="D1" s="143"/>
      <c r="E1" s="143"/>
      <c r="F1" s="143"/>
      <c r="G1" s="143"/>
      <c r="H1" s="143"/>
    </row>
    <row r="2" spans="1:8" ht="12.75" customHeight="1" x14ac:dyDescent="0.25">
      <c r="A2" s="90"/>
      <c r="B2" s="91"/>
      <c r="C2" s="91"/>
      <c r="D2" s="6" t="s">
        <v>387</v>
      </c>
    </row>
    <row r="3" spans="1:8" ht="12.75" customHeight="1" x14ac:dyDescent="0.25">
      <c r="A3" s="92"/>
      <c r="B3" s="92"/>
      <c r="C3" s="92"/>
      <c r="D3" s="89" t="s">
        <v>49</v>
      </c>
    </row>
    <row r="4" spans="1:8" ht="12.75" customHeight="1" x14ac:dyDescent="0.25">
      <c r="A4" s="92"/>
      <c r="B4" s="92"/>
      <c r="C4" s="92"/>
      <c r="D4" s="89" t="str">
        <f>"муниципального образования """&amp;RIGHT(D11,LEN(D11)-FIND("*",D11,1))&amp;""""</f>
        <v>муниципального образования "Мысовское"</v>
      </c>
    </row>
    <row r="5" spans="1:8" ht="12.75" customHeight="1" x14ac:dyDescent="0.25">
      <c r="A5" s="90"/>
      <c r="B5" s="99"/>
      <c r="C5" s="99"/>
      <c r="D5" s="89" t="s">
        <v>421</v>
      </c>
    </row>
    <row r="6" spans="1:8" ht="12.75" customHeight="1" x14ac:dyDescent="0.25">
      <c r="A6" s="90"/>
      <c r="B6" s="93"/>
      <c r="C6" s="93"/>
      <c r="D6" s="97"/>
      <c r="E6" s="94"/>
      <c r="F6" s="94"/>
      <c r="G6" s="94"/>
      <c r="H6" s="94"/>
    </row>
    <row r="7" spans="1:8" ht="75" customHeight="1" x14ac:dyDescent="0.25">
      <c r="A7" s="238"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"Мысовское"  Кезского района  на 2018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38"/>
      <c r="C7" s="238"/>
      <c r="D7" s="238"/>
      <c r="E7" s="238"/>
      <c r="F7" s="238"/>
    </row>
    <row r="8" spans="1:8" ht="12.75" customHeight="1" x14ac:dyDescent="0.25">
      <c r="A8" s="90"/>
      <c r="B8" s="93"/>
      <c r="C8" s="93"/>
      <c r="D8" s="95" t="s">
        <v>66</v>
      </c>
      <c r="E8" s="95"/>
      <c r="F8" s="95"/>
      <c r="G8" s="95"/>
      <c r="H8" s="95"/>
    </row>
    <row r="9" spans="1:8" s="96" customFormat="1" ht="56.25" customHeight="1" x14ac:dyDescent="0.2">
      <c r="A9" s="168" t="s">
        <v>67</v>
      </c>
      <c r="B9" s="169" t="s">
        <v>57</v>
      </c>
      <c r="C9" s="169" t="s">
        <v>58</v>
      </c>
      <c r="D9" s="144" t="str">
        <f>"Сумма на "&amp;MID(D11,FIND("Проект",D11,1)+7,4)&amp;" год"</f>
        <v>Сумма на 2018 год</v>
      </c>
      <c r="E9" s="81" t="str">
        <f>MID(E11,FIND("Проект",E11,1)+7,4)&amp;" ББ="&amp;LEFT(RIGHT(E10,12),2)</f>
        <v>2018 ББ=20</v>
      </c>
      <c r="F9" s="81" t="str">
        <f>MID(F11,FIND("Проект",F11,1)+7,4)&amp;" ББ="&amp;LEFT(RIGHT(F10,12),2)</f>
        <v>2018 ББ=22</v>
      </c>
      <c r="G9" s="81"/>
      <c r="H9" s="81"/>
    </row>
    <row r="10" spans="1:8" s="85" customFormat="1" ht="87.75" hidden="1" customHeight="1" x14ac:dyDescent="0.2">
      <c r="A10" s="82" t="s">
        <v>51</v>
      </c>
      <c r="B10" s="82" t="s">
        <v>226</v>
      </c>
      <c r="C10" s="82" t="s">
        <v>59</v>
      </c>
      <c r="D10" s="83" t="s">
        <v>415</v>
      </c>
      <c r="E10" s="84" t="s">
        <v>416</v>
      </c>
      <c r="F10" s="84" t="s">
        <v>417</v>
      </c>
      <c r="G10" s="84"/>
      <c r="H10" s="84"/>
    </row>
    <row r="11" spans="1:8" s="88" customFormat="1" ht="64.5" hidden="1" customHeight="1" x14ac:dyDescent="0.2">
      <c r="A11" s="86" t="s">
        <v>50</v>
      </c>
      <c r="B11" s="86" t="s">
        <v>57</v>
      </c>
      <c r="C11" s="86" t="s">
        <v>60</v>
      </c>
      <c r="D11" s="98" t="s">
        <v>375</v>
      </c>
      <c r="E11" s="87" t="s">
        <v>375</v>
      </c>
      <c r="F11" s="87" t="s">
        <v>375</v>
      </c>
      <c r="G11" s="87"/>
      <c r="H11" s="87"/>
    </row>
    <row r="12" spans="1:8" s="88" customFormat="1" ht="14.25" hidden="1" x14ac:dyDescent="0.2">
      <c r="A12" s="145" t="s">
        <v>254</v>
      </c>
      <c r="B12" s="146" t="s">
        <v>52</v>
      </c>
      <c r="C12" s="146" t="s">
        <v>52</v>
      </c>
      <c r="D12" s="147">
        <v>1855.6</v>
      </c>
      <c r="E12" s="147">
        <v>1855.6</v>
      </c>
      <c r="F12" s="147"/>
      <c r="G12" s="147"/>
      <c r="H12" s="147"/>
    </row>
    <row r="13" spans="1:8" s="88" customFormat="1" ht="14.25" x14ac:dyDescent="0.2">
      <c r="A13" s="145" t="s">
        <v>222</v>
      </c>
      <c r="B13" s="146" t="s">
        <v>255</v>
      </c>
      <c r="C13" s="146" t="s">
        <v>52</v>
      </c>
      <c r="D13" s="147">
        <v>1855.6</v>
      </c>
      <c r="E13" s="147">
        <v>1855.6</v>
      </c>
      <c r="F13" s="147"/>
      <c r="G13" s="147"/>
      <c r="H13" s="147"/>
    </row>
    <row r="14" spans="1:8" s="88" customFormat="1" ht="21.75" x14ac:dyDescent="0.2">
      <c r="A14" s="145" t="s">
        <v>65</v>
      </c>
      <c r="B14" s="146" t="s">
        <v>256</v>
      </c>
      <c r="C14" s="146" t="s">
        <v>52</v>
      </c>
      <c r="D14" s="147">
        <v>71.2</v>
      </c>
      <c r="E14" s="147">
        <v>71.2</v>
      </c>
      <c r="F14" s="147"/>
      <c r="G14" s="147"/>
      <c r="H14" s="147"/>
    </row>
    <row r="15" spans="1:8" s="88" customFormat="1" ht="14.25" x14ac:dyDescent="0.2">
      <c r="A15" s="141" t="s">
        <v>257</v>
      </c>
      <c r="B15" s="142" t="s">
        <v>256</v>
      </c>
      <c r="C15" s="142" t="s">
        <v>61</v>
      </c>
      <c r="D15" s="143">
        <v>50.6</v>
      </c>
      <c r="E15" s="143">
        <v>50.6</v>
      </c>
      <c r="F15" s="143"/>
      <c r="G15" s="143"/>
      <c r="H15" s="143"/>
    </row>
    <row r="16" spans="1:8" s="88" customFormat="1" ht="33.75" x14ac:dyDescent="0.2">
      <c r="A16" s="141" t="s">
        <v>258</v>
      </c>
      <c r="B16" s="142" t="s">
        <v>256</v>
      </c>
      <c r="C16" s="142" t="s">
        <v>259</v>
      </c>
      <c r="D16" s="143">
        <v>15.3</v>
      </c>
      <c r="E16" s="143">
        <v>15.3</v>
      </c>
      <c r="F16" s="143"/>
      <c r="G16" s="143"/>
      <c r="H16" s="143"/>
    </row>
    <row r="17" spans="1:8" s="88" customFormat="1" ht="22.5" x14ac:dyDescent="0.2">
      <c r="A17" s="141" t="s">
        <v>62</v>
      </c>
      <c r="B17" s="142" t="s">
        <v>256</v>
      </c>
      <c r="C17" s="142" t="s">
        <v>63</v>
      </c>
      <c r="D17" s="143">
        <v>5.3</v>
      </c>
      <c r="E17" s="143">
        <v>5.3</v>
      </c>
      <c r="F17" s="143"/>
      <c r="G17" s="143"/>
      <c r="H17" s="143"/>
    </row>
    <row r="18" spans="1:8" s="88" customFormat="1" ht="14.25" x14ac:dyDescent="0.2">
      <c r="A18" s="145" t="s">
        <v>260</v>
      </c>
      <c r="B18" s="146" t="s">
        <v>261</v>
      </c>
      <c r="C18" s="146" t="s">
        <v>52</v>
      </c>
      <c r="D18" s="147">
        <v>478</v>
      </c>
      <c r="E18" s="147">
        <v>478</v>
      </c>
      <c r="F18" s="147"/>
      <c r="G18" s="147"/>
      <c r="H18" s="147"/>
    </row>
    <row r="19" spans="1:8" s="88" customFormat="1" ht="14.25" x14ac:dyDescent="0.2">
      <c r="A19" s="141" t="s">
        <v>257</v>
      </c>
      <c r="B19" s="142" t="s">
        <v>261</v>
      </c>
      <c r="C19" s="142" t="s">
        <v>61</v>
      </c>
      <c r="D19" s="143">
        <v>367.1</v>
      </c>
      <c r="E19" s="143">
        <v>367.1</v>
      </c>
      <c r="F19" s="143"/>
      <c r="G19" s="143"/>
      <c r="H19" s="143"/>
    </row>
    <row r="20" spans="1:8" s="88" customFormat="1" ht="33.75" x14ac:dyDescent="0.2">
      <c r="A20" s="141" t="s">
        <v>258</v>
      </c>
      <c r="B20" s="142" t="s">
        <v>261</v>
      </c>
      <c r="C20" s="142" t="s">
        <v>259</v>
      </c>
      <c r="D20" s="143">
        <v>110.9</v>
      </c>
      <c r="E20" s="143">
        <v>110.9</v>
      </c>
      <c r="F20" s="143"/>
      <c r="G20" s="143"/>
      <c r="H20" s="143"/>
    </row>
    <row r="21" spans="1:8" s="88" customFormat="1" ht="14.25" x14ac:dyDescent="0.2">
      <c r="A21" s="145" t="s">
        <v>223</v>
      </c>
      <c r="B21" s="146" t="s">
        <v>262</v>
      </c>
      <c r="C21" s="146" t="s">
        <v>52</v>
      </c>
      <c r="D21" s="147">
        <v>623.79999999999995</v>
      </c>
      <c r="E21" s="147">
        <v>623.79999999999995</v>
      </c>
      <c r="F21" s="147"/>
      <c r="G21" s="147"/>
      <c r="H21" s="147"/>
    </row>
    <row r="22" spans="1:8" s="88" customFormat="1" ht="14.25" x14ac:dyDescent="0.2">
      <c r="A22" s="141" t="s">
        <v>257</v>
      </c>
      <c r="B22" s="142" t="s">
        <v>262</v>
      </c>
      <c r="C22" s="142" t="s">
        <v>61</v>
      </c>
      <c r="D22" s="143">
        <v>415</v>
      </c>
      <c r="E22" s="143">
        <v>415</v>
      </c>
      <c r="F22" s="143"/>
      <c r="G22" s="143"/>
      <c r="H22" s="143"/>
    </row>
    <row r="23" spans="1:8" s="88" customFormat="1" ht="33.75" x14ac:dyDescent="0.2">
      <c r="A23" s="141" t="s">
        <v>258</v>
      </c>
      <c r="B23" s="142" t="s">
        <v>262</v>
      </c>
      <c r="C23" s="142" t="s">
        <v>259</v>
      </c>
      <c r="D23" s="143">
        <v>125.3</v>
      </c>
      <c r="E23" s="143">
        <v>125.3</v>
      </c>
      <c r="F23" s="143"/>
      <c r="G23" s="143"/>
      <c r="H23" s="143"/>
    </row>
    <row r="24" spans="1:8" s="88" customFormat="1" ht="22.5" x14ac:dyDescent="0.2">
      <c r="A24" s="141" t="s">
        <v>62</v>
      </c>
      <c r="B24" s="142" t="s">
        <v>262</v>
      </c>
      <c r="C24" s="142" t="s">
        <v>63</v>
      </c>
      <c r="D24" s="143">
        <v>81.599999999999994</v>
      </c>
      <c r="E24" s="143">
        <v>81.599999999999994</v>
      </c>
      <c r="F24" s="143"/>
      <c r="G24" s="143"/>
      <c r="H24" s="143"/>
    </row>
    <row r="25" spans="1:8" s="88" customFormat="1" ht="14.25" x14ac:dyDescent="0.2">
      <c r="A25" s="141" t="s">
        <v>224</v>
      </c>
      <c r="B25" s="142" t="s">
        <v>262</v>
      </c>
      <c r="C25" s="142" t="s">
        <v>64</v>
      </c>
      <c r="D25" s="143">
        <v>0.6</v>
      </c>
      <c r="E25" s="143">
        <v>0.6</v>
      </c>
      <c r="F25" s="143"/>
      <c r="G25" s="143"/>
      <c r="H25" s="143"/>
    </row>
    <row r="26" spans="1:8" s="88" customFormat="1" ht="14.25" x14ac:dyDescent="0.2">
      <c r="A26" s="141" t="s">
        <v>376</v>
      </c>
      <c r="B26" s="142" t="s">
        <v>262</v>
      </c>
      <c r="C26" s="142" t="s">
        <v>377</v>
      </c>
      <c r="D26" s="143">
        <v>1.3</v>
      </c>
      <c r="E26" s="143">
        <v>1.3</v>
      </c>
      <c r="F26" s="143"/>
      <c r="G26" s="143"/>
      <c r="H26" s="143"/>
    </row>
    <row r="27" spans="1:8" s="88" customFormat="1" ht="21.75" x14ac:dyDescent="0.2">
      <c r="A27" s="145" t="s">
        <v>225</v>
      </c>
      <c r="B27" s="146" t="s">
        <v>263</v>
      </c>
      <c r="C27" s="146" t="s">
        <v>52</v>
      </c>
      <c r="D27" s="147">
        <v>612.6</v>
      </c>
      <c r="E27" s="147">
        <v>612.6</v>
      </c>
      <c r="F27" s="147"/>
      <c r="G27" s="147"/>
      <c r="H27" s="147"/>
    </row>
    <row r="28" spans="1:8" s="88" customFormat="1" ht="22.5" x14ac:dyDescent="0.2">
      <c r="A28" s="141" t="s">
        <v>62</v>
      </c>
      <c r="B28" s="142" t="s">
        <v>263</v>
      </c>
      <c r="C28" s="142" t="s">
        <v>63</v>
      </c>
      <c r="D28" s="143">
        <v>612.6</v>
      </c>
      <c r="E28" s="143">
        <v>612.6</v>
      </c>
      <c r="F28" s="143"/>
      <c r="G28" s="143"/>
      <c r="H28" s="143"/>
    </row>
    <row r="29" spans="1:8" s="88" customFormat="1" ht="14.25" x14ac:dyDescent="0.2">
      <c r="A29" s="145" t="s">
        <v>264</v>
      </c>
      <c r="B29" s="146" t="s">
        <v>265</v>
      </c>
      <c r="C29" s="146" t="s">
        <v>52</v>
      </c>
      <c r="D29" s="147">
        <v>70</v>
      </c>
      <c r="E29" s="147">
        <v>70</v>
      </c>
      <c r="F29" s="147"/>
      <c r="G29" s="147"/>
      <c r="H29" s="147"/>
    </row>
    <row r="30" spans="1:8" s="88" customFormat="1" ht="22.5" x14ac:dyDescent="0.2">
      <c r="A30" s="141" t="s">
        <v>62</v>
      </c>
      <c r="B30" s="142" t="s">
        <v>265</v>
      </c>
      <c r="C30" s="142" t="s">
        <v>63</v>
      </c>
      <c r="D30" s="143">
        <v>70</v>
      </c>
      <c r="E30" s="143">
        <v>70</v>
      </c>
      <c r="F30" s="143"/>
      <c r="G30" s="143"/>
      <c r="H30" s="143"/>
    </row>
    <row r="31" spans="1:8" x14ac:dyDescent="0.25">
      <c r="A31" s="239" t="s">
        <v>53</v>
      </c>
      <c r="B31" s="239"/>
      <c r="C31" s="239"/>
      <c r="D31" s="138">
        <f>D12</f>
        <v>1855.6</v>
      </c>
      <c r="E31" s="139"/>
      <c r="F31" s="139"/>
      <c r="G31" s="139"/>
      <c r="H31" s="139"/>
    </row>
    <row r="32" spans="1:8" ht="24" customHeight="1" x14ac:dyDescent="0.25">
      <c r="A32" s="240" t="s">
        <v>54</v>
      </c>
      <c r="B32" s="240"/>
      <c r="C32" s="240"/>
      <c r="D32" s="138">
        <f>F12</f>
        <v>0</v>
      </c>
      <c r="E32" s="139"/>
      <c r="F32" s="139"/>
      <c r="G32" s="139"/>
      <c r="H32" s="139"/>
    </row>
    <row r="33" spans="1:8" x14ac:dyDescent="0.25">
      <c r="A33" s="239" t="s">
        <v>55</v>
      </c>
      <c r="B33" s="239"/>
      <c r="C33" s="239"/>
      <c r="D33" s="138">
        <f>E12</f>
        <v>1855.6</v>
      </c>
      <c r="E33" s="139"/>
      <c r="F33" s="139"/>
      <c r="G33" s="139"/>
      <c r="H33" s="139"/>
    </row>
  </sheetData>
  <mergeCells count="4">
    <mergeCell ref="A7:F7"/>
    <mergeCell ref="A31:C31"/>
    <mergeCell ref="A32:C32"/>
    <mergeCell ref="A33:C33"/>
  </mergeCells>
  <phoneticPr fontId="23"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2017-12-21T06:29:20Z</dcterms:modified>
</cp:coreProperties>
</file>